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C:\Users\kmanchester\Downloads\"/>
    </mc:Choice>
  </mc:AlternateContent>
  <xr:revisionPtr revIDLastSave="0" documentId="13_ncr:1_{1BECB3A6-1452-47D8-92CD-A5B40734A712}" xr6:coauthVersionLast="47" xr6:coauthVersionMax="47" xr10:uidLastSave="{00000000-0000-0000-0000-000000000000}"/>
  <bookViews>
    <workbookView xWindow="-28920" yWindow="-11640" windowWidth="29040" windowHeight="15840" xr2:uid="{00000000-000D-0000-FFFF-FFFF00000000}"/>
  </bookViews>
  <sheets>
    <sheet name="READ ME" sheetId="5" r:id="rId1"/>
    <sheet name="Summary Measure" sheetId="10" r:id="rId2"/>
    <sheet name="Summary Country " sheetId="9" r:id="rId3"/>
    <sheet name="All Measures" sheetId="8" r:id="rId4"/>
    <sheet name="crosschek CBS report" sheetId="3" state="hidden" r:id="rId5"/>
  </sheets>
  <definedNames>
    <definedName name="_xlnm._FilterDatabase" localSheetId="3" hidden="1">'All Measures'!$A$2:$O$451</definedName>
    <definedName name="_xlnm._FilterDatabase" localSheetId="2" hidden="1">'Summary Country '!$A$3:$G$134</definedName>
    <definedName name="cleanerCooking">'Summary Country '!$G$4:$G$134</definedName>
    <definedName name="householdEnergy">'Summary Country '!#REF!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 i="10" l="1"/>
  <c r="E5" i="10" a="1"/>
  <c r="E5" i="10" s="1"/>
  <c r="D5" i="10" a="1"/>
  <c r="D5" i="10" s="1"/>
  <c r="C5" i="10" a="1"/>
  <c r="C5" i="10" s="1"/>
  <c r="B5" i="10" a="1"/>
  <c r="B5" i="10" s="1"/>
  <c r="E4" i="10" a="1"/>
  <c r="E4" i="10" s="1"/>
  <c r="D4" i="10" a="1"/>
  <c r="D4" i="10" s="1"/>
  <c r="C4" i="10" a="1"/>
  <c r="C4" i="10" s="1"/>
  <c r="B4" i="1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<sst xmlns="http://schemas.openxmlformats.org/spreadsheetml/2006/main" count="6656" uniqueCount="1148">
  <si>
    <t>Introduction</t>
  </si>
  <si>
    <t>Citation</t>
  </si>
  <si>
    <t>Contents</t>
  </si>
  <si>
    <t>Summary Measure</t>
  </si>
  <si>
    <t>Summary Country</t>
  </si>
  <si>
    <t>All Measures</t>
  </si>
  <si>
    <t>Methodology</t>
  </si>
  <si>
    <t>Definitions</t>
  </si>
  <si>
    <t>Term</t>
  </si>
  <si>
    <t>Definition</t>
  </si>
  <si>
    <t>Example</t>
  </si>
  <si>
    <t xml:space="preserve">Measure or Policy
</t>
  </si>
  <si>
    <t>Quantified Measure</t>
  </si>
  <si>
    <t>Any measure with a quantified GHG or non-GHG indicator. A target is a quantified measure with clear timelines and GHG or non-GHG goals.</t>
  </si>
  <si>
    <t>A measure that is descriptive (i.e., does not include a quantified indicator) but still demonstrates a country's intent to pursue a particular activity.</t>
  </si>
  <si>
    <t>Policy</t>
  </si>
  <si>
    <t>Conditionality</t>
  </si>
  <si>
    <t>Conditional</t>
  </si>
  <si>
    <t>Unconditional</t>
  </si>
  <si>
    <t>Keywords and categories of mitigation and adaptation measures</t>
  </si>
  <si>
    <t xml:space="preserve">Categories for mitigation or adaptation measures </t>
  </si>
  <si>
    <t>Examples</t>
  </si>
  <si>
    <t>Notes</t>
  </si>
  <si>
    <t>cook*, stove, oven, "food preparation"</t>
  </si>
  <si>
    <t>* indicates different word endings (e.g., cookstove, cooking // biomass, biogas, bioenergy, biofuels)</t>
  </si>
  <si>
    <t>Regions</t>
  </si>
  <si>
    <t>Source</t>
  </si>
  <si>
    <t>East Asia &amp; Pacific</t>
  </si>
  <si>
    <t>Europe &amp; Central Asia</t>
  </si>
  <si>
    <t>Latin America &amp; Caribbean</t>
  </si>
  <si>
    <t>Middle East &amp; North Africa</t>
  </si>
  <si>
    <t>North America</t>
  </si>
  <si>
    <t>South Asia</t>
  </si>
  <si>
    <t>Sub-Saharan Africa</t>
  </si>
  <si>
    <t>Economic Categories</t>
  </si>
  <si>
    <t>Low income</t>
  </si>
  <si>
    <t>Lower-middle-income</t>
  </si>
  <si>
    <t>Upper-middle income</t>
  </si>
  <si>
    <t>Additional References</t>
  </si>
  <si>
    <t>Notes on this source</t>
  </si>
  <si>
    <t>Proportion of population with primary reliance on clean fuels and technologies for cooking (%)</t>
  </si>
  <si>
    <t xml:space="preserve">World Health Organization. 2023. Proportion of population with primary reliance on clean fuels and technologies for cooking (%).
https://www.who.int/data/gho/data/indicators/indicator-details/GHO/gho-phe-primary-reliance-on-clean-fuels-and-technologies-proportion </t>
  </si>
  <si>
    <t>COUNTRY CLASSIFICATION</t>
  </si>
  <si>
    <t>Country</t>
  </si>
  <si>
    <t>Region</t>
  </si>
  <si>
    <t>NDC submission date</t>
  </si>
  <si>
    <t>Afghanistan</t>
  </si>
  <si>
    <t>N/A</t>
  </si>
  <si>
    <t>35.4 [19.8 – 52.8]</t>
  </si>
  <si>
    <t>NA</t>
  </si>
  <si>
    <t>Albania</t>
  </si>
  <si>
    <t>Upper middle income</t>
  </si>
  <si>
    <t>First NDC (Updated Submission)</t>
  </si>
  <si>
    <t>83.7 [63.2 – 96.2]</t>
  </si>
  <si>
    <t>Algeria</t>
  </si>
  <si>
    <t>Lower middle income</t>
  </si>
  <si>
    <t>First NDC</t>
  </si>
  <si>
    <t>99.7 [94.4 – 100]</t>
  </si>
  <si>
    <t>Angola</t>
  </si>
  <si>
    <t>50 [30.8 – 68.7]</t>
  </si>
  <si>
    <t>Argentina</t>
  </si>
  <si>
    <t>Second NDC</t>
  </si>
  <si>
    <t>99.9 [94.8 – 100]</t>
  </si>
  <si>
    <t>Armenia</t>
  </si>
  <si>
    <t>98.4 [88.5 – 100]</t>
  </si>
  <si>
    <t>Azerbaijan</t>
  </si>
  <si>
    <t>98.3 [86.2 – 100]</t>
  </si>
  <si>
    <t>Bangladesh</t>
  </si>
  <si>
    <t>26.5 [18 – 36.2]</t>
  </si>
  <si>
    <t>Belarus</t>
  </si>
  <si>
    <t>99.6 [93.7 – 100]</t>
  </si>
  <si>
    <t>Belize</t>
  </si>
  <si>
    <t>83 [67.3 – 93.9]</t>
  </si>
  <si>
    <t>Benin</t>
  </si>
  <si>
    <t>4.6 [0.7 – 12.8]</t>
  </si>
  <si>
    <t>Bhutan</t>
  </si>
  <si>
    <t>87 [56 – 99.2]</t>
  </si>
  <si>
    <t>Bolivia</t>
  </si>
  <si>
    <t>88.3 [80.9 – 93.8]</t>
  </si>
  <si>
    <t>Bosnia and Herzegovina</t>
  </si>
  <si>
    <t>41.65 [5.9 – 78.7]</t>
  </si>
  <si>
    <t>Botswana</t>
  </si>
  <si>
    <t>65.7 [48.4 – 80.6]</t>
  </si>
  <si>
    <t xml:space="preserve">Brazil </t>
  </si>
  <si>
    <t>96.5 [87 – 99.7]</t>
  </si>
  <si>
    <t>Bulgaria</t>
  </si>
  <si>
    <t>Burkina Faso</t>
  </si>
  <si>
    <t>11.7 [4.4 – 22.8]</t>
  </si>
  <si>
    <t>Burundi</t>
  </si>
  <si>
    <t>0.2 [0 – 5.4]</t>
  </si>
  <si>
    <t>Cabo Verde</t>
  </si>
  <si>
    <t>81.8 [69.9 – 90.5]</t>
  </si>
  <si>
    <t>Cambodia</t>
  </si>
  <si>
    <t>44.5 [31.9 – 56.5]</t>
  </si>
  <si>
    <t>Cameroon</t>
  </si>
  <si>
    <t>22.8 [12.1 – 35.9]</t>
  </si>
  <si>
    <t>Central African Republic</t>
  </si>
  <si>
    <t>0.9 [0 – 7.1]</t>
  </si>
  <si>
    <t>Chad</t>
  </si>
  <si>
    <t>8 [1.8 – 19.8]</t>
  </si>
  <si>
    <t>China</t>
  </si>
  <si>
    <t>83.2 [68.9 – 93]</t>
  </si>
  <si>
    <t>Colombia</t>
  </si>
  <si>
    <t>93.3 [81.2 – 99.6]</t>
  </si>
  <si>
    <t>Comoros</t>
  </si>
  <si>
    <t>11.3 [2.1 – 30.7]</t>
  </si>
  <si>
    <t>Congo, Dem. Rep (DRC)</t>
  </si>
  <si>
    <t>4.3 [0.2 – 16.8]</t>
  </si>
  <si>
    <t>Congo, Rep. (ROC)</t>
  </si>
  <si>
    <t>35.6 [15.8 – 57.3]</t>
  </si>
  <si>
    <t>Costa Rica</t>
  </si>
  <si>
    <t>Cote d'Ivoire</t>
  </si>
  <si>
    <t>31.7 [13.3 – 53.5]</t>
  </si>
  <si>
    <t>Cuba</t>
  </si>
  <si>
    <t>94.3 [78.7 – 99.7]</t>
  </si>
  <si>
    <t>Djibouti</t>
  </si>
  <si>
    <t>9.6 [0.6 – 38.7]</t>
  </si>
  <si>
    <t>Dominica</t>
  </si>
  <si>
    <t>89.4 [57.3 – 99.4]</t>
  </si>
  <si>
    <t>Dominican Republic</t>
  </si>
  <si>
    <t>91.5 [83 – 96.8]</t>
  </si>
  <si>
    <t>Ecuador</t>
  </si>
  <si>
    <t>94.7 [83.3 – 99.4]</t>
  </si>
  <si>
    <t>Egypt</t>
  </si>
  <si>
    <t>First NDC (Second Update)</t>
  </si>
  <si>
    <t>99.9 [96.7 – 100]</t>
  </si>
  <si>
    <t>El Salvador</t>
  </si>
  <si>
    <t>92.7 [82.9 – 97.5]</t>
  </si>
  <si>
    <t>Equatorial Guinea</t>
  </si>
  <si>
    <t>NDC 2022 Update</t>
  </si>
  <si>
    <t>24.1 [2.1 – 65.1]</t>
  </si>
  <si>
    <t>Eritrea</t>
  </si>
  <si>
    <t>11.5 [1.7 – 32.8]</t>
  </si>
  <si>
    <t>Eswatini</t>
  </si>
  <si>
    <t>58.1 [33 – 81.3]</t>
  </si>
  <si>
    <t>Ethiopia</t>
  </si>
  <si>
    <t>7.5 [2.8 – 14.2]</t>
  </si>
  <si>
    <t>Fiji</t>
  </si>
  <si>
    <t>51.4 [31.4 – 70]</t>
  </si>
  <si>
    <t>Gabon</t>
  </si>
  <si>
    <t>89.7 [67.7 – 98.3]</t>
  </si>
  <si>
    <t>Gambia, The</t>
  </si>
  <si>
    <t>1.7 [0 – 7.4]</t>
  </si>
  <si>
    <t>Georgia</t>
  </si>
  <si>
    <t>90.6 [76.5 – 98.1]</t>
  </si>
  <si>
    <t>Ghana</t>
  </si>
  <si>
    <t>30.3 [18.2 – 45.2]</t>
  </si>
  <si>
    <t>Grenada</t>
  </si>
  <si>
    <t>88.3 [51.7 – 99.4]</t>
  </si>
  <si>
    <t>Guatemala</t>
  </si>
  <si>
    <t>Contribución Nacionalmente Determinada de Guatemala(Updated submission)</t>
  </si>
  <si>
    <t>48.1 [30.5 – 63.9]</t>
  </si>
  <si>
    <t>Guinea</t>
  </si>
  <si>
    <t>1 [0 – 5.5]</t>
  </si>
  <si>
    <t>Guinea-Bissau</t>
  </si>
  <si>
    <t>1 [0 – 5.2]</t>
  </si>
  <si>
    <t>Haiti</t>
  </si>
  <si>
    <t>NDC Revised (Updated Submission)</t>
  </si>
  <si>
    <t>4.3 [0.4 – 14.6]</t>
  </si>
  <si>
    <t>Honduras</t>
  </si>
  <si>
    <t>49.5 [31.6 – 69]</t>
  </si>
  <si>
    <t>India</t>
  </si>
  <si>
    <t>71.1 [51.3 – 87]</t>
  </si>
  <si>
    <t>Indonesia</t>
  </si>
  <si>
    <t>Ehanced NDC</t>
  </si>
  <si>
    <t>86.9 [74.2 – 94.9]</t>
  </si>
  <si>
    <t>Iran</t>
  </si>
  <si>
    <t>96.4 [72.9 – 100]</t>
  </si>
  <si>
    <t>Iraq</t>
  </si>
  <si>
    <t>99.3 [92.8 – 100]</t>
  </si>
  <si>
    <t>Jamaica</t>
  </si>
  <si>
    <t>82.5 [47 – 98.6]</t>
  </si>
  <si>
    <t>Jordan</t>
  </si>
  <si>
    <t>Kazakhstan</t>
  </si>
  <si>
    <t>93.9 [72.3 – 99.9]</t>
  </si>
  <si>
    <t>Kenya</t>
  </si>
  <si>
    <t>23.9 [11.8 – 39.9]</t>
  </si>
  <si>
    <t>Kiribati</t>
  </si>
  <si>
    <t>12.4 [3.4 – 26.5]</t>
  </si>
  <si>
    <t>Korea, Dem. People's Rep (North Korea)</t>
  </si>
  <si>
    <t>12.5 [1.9 – 31.3]</t>
  </si>
  <si>
    <t>Kyrgyz Republic</t>
  </si>
  <si>
    <t>78.2 [61 – 91.4]</t>
  </si>
  <si>
    <t>Lao PDR</t>
  </si>
  <si>
    <t>9.3 [3 – 19]</t>
  </si>
  <si>
    <t>Lebanon</t>
  </si>
  <si>
    <t>Lesotho</t>
  </si>
  <si>
    <t>41.1 [24.4 – 60.3]</t>
  </si>
  <si>
    <t>Liberia</t>
  </si>
  <si>
    <t>0.4 [0 – 5.4]</t>
  </si>
  <si>
    <t>Libya</t>
  </si>
  <si>
    <t>Madagascar</t>
  </si>
  <si>
    <t>1.4 [0.1 – 4.9]</t>
  </si>
  <si>
    <t>Malawi</t>
  </si>
  <si>
    <t>1.6 [0.2 – 4.7]</t>
  </si>
  <si>
    <t>Malaysia</t>
  </si>
  <si>
    <t>93.8 [46.8 – 100]</t>
  </si>
  <si>
    <t>Maldives</t>
  </si>
  <si>
    <t>99.5 [92.8 – 100]</t>
  </si>
  <si>
    <t>Mali</t>
  </si>
  <si>
    <t>0.9 [0 – 5.3]</t>
  </si>
  <si>
    <t>Marshall Islands</t>
  </si>
  <si>
    <t>66.7 [17.5 – 89]</t>
  </si>
  <si>
    <t>Mauritania</t>
  </si>
  <si>
    <t>48.3 [34.8 – 62.7]</t>
  </si>
  <si>
    <t>Mauritius</t>
  </si>
  <si>
    <t>98.9 [91.3 – 100]</t>
  </si>
  <si>
    <t>Mexico</t>
  </si>
  <si>
    <t>84.6 [75.4 – 91.4]</t>
  </si>
  <si>
    <t>Micronesia, Fed. Sts.</t>
  </si>
  <si>
    <t xml:space="preserve">Updated NDC </t>
  </si>
  <si>
    <t>13.3 [1.4 – 42.2]</t>
  </si>
  <si>
    <t>Moldova</t>
  </si>
  <si>
    <t>97.6 [84.2 – 100]</t>
  </si>
  <si>
    <t>Mongolia</t>
  </si>
  <si>
    <t>53 [37.6 – 67.3]</t>
  </si>
  <si>
    <t>Montenegro</t>
  </si>
  <si>
    <t>62 [41.5 – 79.6]</t>
  </si>
  <si>
    <t>Morocco</t>
  </si>
  <si>
    <t>98.2 [85.5 – 100]</t>
  </si>
  <si>
    <t>Mozambique</t>
  </si>
  <si>
    <t>5.4 [1 – 14.5]</t>
  </si>
  <si>
    <t>Myanmar</t>
  </si>
  <si>
    <t>43.5 [27.4 – 59.8]</t>
  </si>
  <si>
    <t>Namibia</t>
  </si>
  <si>
    <t>47.3 [30 – 64.2]</t>
  </si>
  <si>
    <t>Nepal</t>
  </si>
  <si>
    <t>35.2 [21.5 – 48.7]</t>
  </si>
  <si>
    <t>Nicaragua</t>
  </si>
  <si>
    <t>57.4 [43.6 – 70.1]</t>
  </si>
  <si>
    <t>Niger</t>
  </si>
  <si>
    <t>3 [0.1 – 11.6]</t>
  </si>
  <si>
    <t>Nigeria</t>
  </si>
  <si>
    <t>16.8 [9.3 – 27.1]</t>
  </si>
  <si>
    <t>North Macedonia</t>
  </si>
  <si>
    <t>79.2 [37.6 – 99.4]</t>
  </si>
  <si>
    <t>Pakistan</t>
  </si>
  <si>
    <t>50.7 [34.6 – 66.5]</t>
  </si>
  <si>
    <t>Papua New Guinea</t>
  </si>
  <si>
    <t>9.7 [2.1 – 24.5]</t>
  </si>
  <si>
    <t>Paraguay</t>
  </si>
  <si>
    <t>69.8 [59.3 – 79.4]</t>
  </si>
  <si>
    <t>Peru</t>
  </si>
  <si>
    <t>85.5 [73.5 – 93.8]</t>
  </si>
  <si>
    <t>Philippines</t>
  </si>
  <si>
    <t xml:space="preserve">First NDC </t>
  </si>
  <si>
    <t>48 [27.6 – 68.2]</t>
  </si>
  <si>
    <t>Russian Federation</t>
  </si>
  <si>
    <t>72.9 [18.1 – 99]</t>
  </si>
  <si>
    <t>Rwanda</t>
  </si>
  <si>
    <t>5.4 [1.7 – 11.6]</t>
  </si>
  <si>
    <t>Samoa</t>
  </si>
  <si>
    <t>37.2 [19.8 – 57]</t>
  </si>
  <si>
    <t>Sao Tome and Principe</t>
  </si>
  <si>
    <t>3.7 [0.4 – 11.7]</t>
  </si>
  <si>
    <t>Senegal</t>
  </si>
  <si>
    <t>29.4 [19.1 – 40.8]</t>
  </si>
  <si>
    <t>Serbia</t>
  </si>
  <si>
    <t>80.6 [65.5 – 91.7]</t>
  </si>
  <si>
    <t>Sierra Leone</t>
  </si>
  <si>
    <t>0.8 [0 – 5.2]</t>
  </si>
  <si>
    <t>Solomon Islands</t>
  </si>
  <si>
    <t>8.9 [2.1 – 21.6]</t>
  </si>
  <si>
    <t>Somalia</t>
  </si>
  <si>
    <t>3.8 [0.1 – 15.1]</t>
  </si>
  <si>
    <t>South Africa</t>
  </si>
  <si>
    <t>88.4 [81.1 – 93.7]</t>
  </si>
  <si>
    <t>South Sudan</t>
  </si>
  <si>
    <t>0 [0 – 3.9]</t>
  </si>
  <si>
    <t>Sri Lanka</t>
  </si>
  <si>
    <t>32.6 [14.3 – 55]</t>
  </si>
  <si>
    <t>St Lucia</t>
  </si>
  <si>
    <t>94.4 [74.9 – 99.8]</t>
  </si>
  <si>
    <t>St Vincent and the Grenadines</t>
  </si>
  <si>
    <t>92.9 [64.1 – 99.8]</t>
  </si>
  <si>
    <t>Sudan</t>
  </si>
  <si>
    <t>62.8 [23.7 – 92.7]</t>
  </si>
  <si>
    <t>Suriname</t>
  </si>
  <si>
    <t>94.8 [85.3 – 99.2]</t>
  </si>
  <si>
    <t>Syrian Arab Rep</t>
  </si>
  <si>
    <t>96.3 [62.3 – 100]</t>
  </si>
  <si>
    <t>Tajikistan</t>
  </si>
  <si>
    <t>85.5 [66.5 – 96.7]</t>
  </si>
  <si>
    <t>Tanzania</t>
  </si>
  <si>
    <t>6.9 [2.2 – 14.8]</t>
  </si>
  <si>
    <t>Thailand</t>
  </si>
  <si>
    <t>Second Updated NDC</t>
  </si>
  <si>
    <t>85.1 [71.9 – 94.1]</t>
  </si>
  <si>
    <t>Timor-Leste</t>
  </si>
  <si>
    <t>15.2 [4.5 – 31.5]</t>
  </si>
  <si>
    <t>Togo</t>
  </si>
  <si>
    <t>11.4 [4.2 – 22.6]</t>
  </si>
  <si>
    <t>Tonga</t>
  </si>
  <si>
    <t>86.8 [71.5 – 96.2]</t>
  </si>
  <si>
    <t>Tunisia</t>
  </si>
  <si>
    <t>99.9 [95.7 – 100]</t>
  </si>
  <si>
    <t>Turkiye</t>
  </si>
  <si>
    <t>95.4 [85.9 – 99.5]</t>
  </si>
  <si>
    <t>Turkmenistan</t>
  </si>
  <si>
    <t>99.9 [94.3 – 100]</t>
  </si>
  <si>
    <t>Tuvalu</t>
  </si>
  <si>
    <t>74.6 [46 – 94.2]</t>
  </si>
  <si>
    <t>Uganda</t>
  </si>
  <si>
    <t>0.7 [0 – 4]</t>
  </si>
  <si>
    <t>Ukraine</t>
  </si>
  <si>
    <t>95.2 [80.2 – 99.9]</t>
  </si>
  <si>
    <t>Uzbekistan</t>
  </si>
  <si>
    <t>82.8 [41.4 – 99.6]</t>
  </si>
  <si>
    <t>Vanuatu</t>
  </si>
  <si>
    <t>6.9 [1 – 19.7]</t>
  </si>
  <si>
    <t>Venezuela</t>
  </si>
  <si>
    <t>95.5 [71.8 – 100]</t>
  </si>
  <si>
    <t>Vietnam</t>
  </si>
  <si>
    <t>96.1 [81.4 – 99.9]</t>
  </si>
  <si>
    <t>Yemen</t>
  </si>
  <si>
    <t>61.3 [36.5 – 83.8]</t>
  </si>
  <si>
    <t>Zambia</t>
  </si>
  <si>
    <t>10.2 [4.6 – 18.5]</t>
  </si>
  <si>
    <t>Zimbabwe</t>
  </si>
  <si>
    <t>30.3 [19.5 – 42.6]</t>
  </si>
  <si>
    <t xml:space="preserve">Country </t>
  </si>
  <si>
    <t>Economic category</t>
  </si>
  <si>
    <t>Mitigation or Adaptation</t>
  </si>
  <si>
    <t>Targeted sector/sub-sector (as stated in NDC)</t>
  </si>
  <si>
    <t>Estimated GHG emissions reduction potential</t>
  </si>
  <si>
    <t>Estimated Total Cost 
(million USD)</t>
  </si>
  <si>
    <t>Mitigation</t>
  </si>
  <si>
    <t>FOLU</t>
  </si>
  <si>
    <t>Quantified measure (non-GHG indicator)</t>
  </si>
  <si>
    <t>Not Specified</t>
  </si>
  <si>
    <t>Energy</t>
  </si>
  <si>
    <t>Increase the share of liquefied petroleum and natural gas in the consumption of fuels between 2021 and 2030</t>
  </si>
  <si>
    <t>Descriptive measure</t>
  </si>
  <si>
    <t>None</t>
  </si>
  <si>
    <t>Quantified measure (GHG indicator)</t>
  </si>
  <si>
    <t xml:space="preserve">Conditional </t>
  </si>
  <si>
    <t>Promotion of access to cooking equipment using domestic gas for 275,000 new households: by subsidizing the cost of acquiring small 6 Kg + burner equipment up to 33% or by setting up a mechanism facilitating access to credit for small civil servants (guarantee fund, partnership framework with financial institutions) between 2021 and 2030. Of the 275,000 new households, 175,000 (or 63.7%) are conditional on international support; the other 100,000 (or 36.4%) are planned with domestic resources.</t>
  </si>
  <si>
    <t>5 (1.82 unconditional and 3.18 conditional)</t>
  </si>
  <si>
    <t>Promotion of access to cooking equipment using domestic gas for 275,000 new households: By providing subsidy for domestic gas consumption of 150 FCFA/kg for the first year and decreasing by 15% each year up to a minimum of 57 FCFA/kg (2030 horizon). Of the 275,000 new households, 175,000 (or 63.7%) are conditional on international support; the other 100,000 (or 36.4%) are planned with domestic resources.</t>
  </si>
  <si>
    <t>48.50 (17.64 unconditional and 30.86 conditional)</t>
  </si>
  <si>
    <t>Promotion of the economical use of wood energy through access to 809,043 new households with improved stoves between 2021 and 2030. Of the 809,043 new households, 539,000 (or 66.7%) are conditional on international support; the other 270,043 (or 33.3%) are planned with domestic resources.</t>
  </si>
  <si>
    <t>2.65 (0.88 unconditional and 1.76 conditional)</t>
  </si>
  <si>
    <t>Promotion of renewable energies and efficient economic stoves and pressure cookers in the commune of Dassa-Zoume</t>
  </si>
  <si>
    <t>0.25 (0.025 unconditional and 0.22 conditional)</t>
  </si>
  <si>
    <t>Strengthening Institutional, Regulatory Capacities, and Other Support Measures</t>
  </si>
  <si>
    <t>Carrying out a survey on the penetration rate of improved stoves, gas cooking equipment, refrigerators, air conditioners in households and energy consumption (by 2030).</t>
  </si>
  <si>
    <t>Carrying out tests to check the performance of improved stoves distributed by different actors in Benin (by 2030).</t>
  </si>
  <si>
    <t>Adaptation</t>
  </si>
  <si>
    <t>Forestry</t>
  </si>
  <si>
    <t>Not specified</t>
  </si>
  <si>
    <t>Agriculture</t>
  </si>
  <si>
    <t>Measure: Production and popularization of improved stoves and natural gas.
Description: Distribution of 500,000 improved stoves in the Sudano-Sahelian zone. (2026-2030 timeline)</t>
  </si>
  <si>
    <t xml:space="preserve">Measure: Alternative energies to firewood; Description: Biogas in large farms, rural farms and households substituting 10% quantity of wood.  </t>
  </si>
  <si>
    <t xml:space="preserve">Distribute 3,000,000 improved wood stoves and 1,500,000 charcoal stoves (by 2030) </t>
  </si>
  <si>
    <t xml:space="preserve">Efficient production of 300,000 tonnes of charcoal making it possible to improve production yield and therefore reduce wood consumption and CH4 emissions (by 2030) </t>
  </si>
  <si>
    <t xml:space="preserve">The installation of improved drying ovens for the fishing sector (150 chokor-type ovens and 200 improved drying racks) allowing savings of 30 to 40% in wood consumption compared to a traditional oven for smoking Fish. </t>
  </si>
  <si>
    <t xml:space="preserve">The extension of the use of improved ovens and drying racks for the fishing sector (1500 chokor type ovens and 2000 improved drying racks) allowing the reduction of wood consumption for this activity. </t>
  </si>
  <si>
    <t xml:space="preserve">Avoidance of CH4 via the installation of 10,000 digesters on farms to reduce fossil fuel consumption. (by 2030). </t>
  </si>
  <si>
    <t xml:space="preserve">Popularization of improved stoves </t>
  </si>
  <si>
    <t xml:space="preserve">Priority options for adaptation identified include measures that will promote and support the use of renewable energy, such as biogas and solar energy, which will help reduce communities' dependence on firewood. This will help reduce deforestation and land cover degradation, and will have positive impacts on the economy, public health, health and the environment. </t>
  </si>
  <si>
    <t>Quantified Measure (Non-GHG indicator)</t>
  </si>
  <si>
    <t>Congo, Dem. Rep. (DRC)</t>
  </si>
  <si>
    <t xml:space="preserve">Promotion of improved stoves &amp; improvement in carbonization techniques  
Target: 3 million households with improved stoves &amp; go from 12 -15% to 25 -30% yield </t>
  </si>
  <si>
    <t xml:space="preserve">Measure: Transition to energy efficient cooking; Promote the use of LPG and electric cookers  
Indicator: Number of households using biogas and LPG technologies; and briquettes made from agricultural residues or biodegradable household waste  </t>
  </si>
  <si>
    <t xml:space="preserve">Rural, peri-urban and urban electrification using renewable energy sources; Indicator: For hydroelectricity from 3GW in 2020 to 4GW in 2030 (ii) For wind, solar and geothermal from 2.9 MW in 2020 to 42.7 MW in 2030 (iii) 8 to 10 units installed </t>
  </si>
  <si>
    <t xml:space="preserve">“Also, the DRC intends to implement a national energy framework policy specifically targeting clean cooking strategies (LPG, electric stove, etc.), while associating concerns about the increase in the share of energy renewables in its energy mix, the promotion of energy efficiency, the improvement of public transport, and the energy recovery from waste.” (over the period 2021-2030) </t>
  </si>
  <si>
    <t>Waste management</t>
  </si>
  <si>
    <t>Urban growth and industrial sectors on the forest</t>
  </si>
  <si>
    <t xml:space="preserve">Agriculture </t>
  </si>
  <si>
    <t>Development of alternatives to wood energy in order to protect the forest (solar, gas, or at least improved stoves, etc.) (2021-2030 timeframe)</t>
  </si>
  <si>
    <t>Solar</t>
  </si>
  <si>
    <t xml:space="preserve">Mitigation </t>
  </si>
  <si>
    <t xml:space="preserve">Energy, Electricity consumption </t>
  </si>
  <si>
    <t xml:space="preserve">Food preparation: Encouraged transition to renewable energy use, energy conservation practices through public awareness campaigns </t>
  </si>
  <si>
    <t xml:space="preserve">Building energy performance - installation and appliance efficiency with the objective of net-zero in new and renovated buildings; net-zero buildings with energy efficiency certification like Leadership in Energy and Environmental Design (LEED), Platinum certification and Passive House certification need to be introduced - Building Roofs and Walls: implementation of energy efficiency measures; natural lighting; design guidelines for new and retrofit buildings; green roofs - Natural Ventilation and Cooling: geo-exchange air conditioning units - H2O heating: solar water heaters - Lighting: Use of LED lamps, photo cells, motion sensors, automatic light level controllers. </t>
  </si>
  <si>
    <t xml:space="preserve">Low carbon services and technologies </t>
  </si>
  <si>
    <t xml:space="preserve">Capacity building workshops: energy auditing, greenhouse gas auditing, energy conversion, low-carbon technologies (installation and maintenance), appliances and equipment; including establishment of standards and certification programs. Professional certification of low-carbon management service/technology providers. </t>
  </si>
  <si>
    <t>Quantified Measure (GHG indicator)</t>
  </si>
  <si>
    <t xml:space="preserve">Buildings and Urban Cities </t>
  </si>
  <si>
    <t xml:space="preserve">Promote the use of renewable energy and energy efficiency in existing and new establishments and rank sustainability interventions in accordance with national priorities. This includes installation of rooftop PV panels for electricity generation, 5,300 solar water heaters, and expand the use of LED lighting in residential sector by 2030. </t>
  </si>
  <si>
    <t xml:space="preserve">Descriptive measure </t>
  </si>
  <si>
    <t xml:space="preserve">Expand on energy efficiency labels and specifications for appliances programme, elimination of non-energy efficient equipment, and raising awareness among consumers on purchasing alternative energy efficient home appliances. </t>
  </si>
  <si>
    <t>Industry</t>
  </si>
  <si>
    <t xml:space="preserve">Apply sector-specific process improvements, such as the transformation of the charcoal sector from traditional open pits into mechanized kilns. The Ministry of Environment has started the transformation strategy in 2016 by banning charcoal exports and forcing the charcoal producers to develop compliance action plans (CAP).  </t>
  </si>
  <si>
    <t>Promote the use of natural gas and LPG in the country: At least 50% of rural households will be promoted to replace firewood with LPG by 2030</t>
  </si>
  <si>
    <t>Residential energy</t>
  </si>
  <si>
    <t xml:space="preserve">Upscaling deployment of fuel-efficient biomass combustion stoves in residential, commercial, and industrial applications (2030 timeline) </t>
  </si>
  <si>
    <t>218 Gg Co2e in 2030</t>
  </si>
  <si>
    <t xml:space="preserve">Solar home systems to supply off-grid consumption (2030 timeline) </t>
  </si>
  <si>
    <t>0.08 Gg Co2e in 2030</t>
  </si>
  <si>
    <t xml:space="preserve">“Energy sector instruments relevant to the preparation/implementation of this NDC include: […] (b) National Energy Efficiency Action Plan (NEEAP) of The Gambia (2015-2020/2030) provides scenarios for the contribution of energy efficiency in the electricity and cooking sectors. […] Thus, measures and activities are proposed in efficient lighting; standards and labelling; energy efficient building; electricity distribution; cooking initiatives; energy efficiency in the industrial sector; energy efficiency in the transport sector; other sectors (agriculture fisheries, etc.); and cross-cutting measures. The national authority for the follow-up of the National Energy Efficiency Action Plan is the Ministry of Energy. A monitoring system, including indicators for individual measures and instruments, will be developed with the support of ECREEE, in order to follow-up the implementation of the National Energy Efficiency Action Plan (NEEAP).” </t>
  </si>
  <si>
    <t xml:space="preserve">“Energy sector instruments relevant to the preparation/implementation of this NDC include: […] (c) National Investment Program on Access to Energy in The Gambia (2013 – 2020) aimed to increase access to energy services for rural, urban and peri-urban populations by 2020.” </t>
  </si>
  <si>
    <t xml:space="preserve">“Energy sector instruments relevant to the preparation/implementation of this NDC include: […] (g) NAMA for ‘Rural Electrification with Renewable Energy in The Gambia’ (2015), whose objectives include: increasing the level of renewable energy (for electricity) and contributing to the national long-term target of increasing the share of renewable energy within the power generation sector; reducing GHG emissions in the power generation sector; increasing the rural population’s access to sustainable electricity; encouraging an increase in rural community income generation and improving rural livelihoods; and increasing the level of private sector participation within the power sector.” </t>
  </si>
  <si>
    <t xml:space="preserve">Expand the adoption of market based cleaner cooking solutions </t>
  </si>
  <si>
    <t xml:space="preserve">4,214.2 (kt) and 2,617 tonnes black carbon avoided in 2030 </t>
  </si>
  <si>
    <t xml:space="preserve">Jobs Prospects (No): 24,000 </t>
  </si>
  <si>
    <t xml:space="preserve">Promotion of energy efficiency in homes, industry and commerce </t>
  </si>
  <si>
    <t xml:space="preserve">1,899.3 (kt) </t>
  </si>
  <si>
    <t xml:space="preserve">Jobs Prospects (No): 4,608 </t>
  </si>
  <si>
    <t xml:space="preserve">Promote sustainable charcoal production, including youth and women entrepreneurs </t>
  </si>
  <si>
    <t xml:space="preserve">1,542.99 (kt) and 31% reduction in black carbon emissions from charcoal production </t>
  </si>
  <si>
    <t xml:space="preserve">Jobs Prospects (No): 1,200 </t>
  </si>
  <si>
    <t>LULUCF</t>
  </si>
  <si>
    <t xml:space="preserve">Large-scale dissemination of improved stoves for cooking to reduce fuelwood consumption </t>
  </si>
  <si>
    <t xml:space="preserve">Large-scale distribution of prepaid meters to encourage households to optimize their electricity consumption </t>
  </si>
  <si>
    <t xml:space="preserve">The development of the NDC scenario emissions was based largely on official existing strategies such as the National Action Plan for Renewable Energy (NREAP), the National Action Plan for Energy Efficiency (NEEAPs) and the “National program for sustainable access to energy for all by 2030” which constitute a reference framework for the country's energy transition vision. </t>
  </si>
  <si>
    <t xml:space="preserve">Different types of projects dealing with rural development in Guinea-Bissau include gender-focused adaptation components such as RE facilities for irrigation and diversification of agricultural production by women small-scale farmers (NGO ADPP, www.adpp-gb.org), and activities for cleaner cooking or against deforestation, etc. </t>
  </si>
  <si>
    <t>Energy efficiency in households</t>
  </si>
  <si>
    <t xml:space="preserve">Efficient wood stoves (50,000 stoves by 2025 and 100,000 by 2030) </t>
  </si>
  <si>
    <t xml:space="preserve">Efficient charcoal stoves (100,000 stoves by 2025 and 100,000 by 2030) </t>
  </si>
  <si>
    <t xml:space="preserve">LPG stoves replacing wood stoves (100,000 stoves by 2025 and 150,000 by 2030) </t>
  </si>
  <si>
    <t>Fugitive emissions</t>
  </si>
  <si>
    <t xml:space="preserve">Efficient charcoal production (98,000 tons of charcoal/year by 2025 and 250,000 tons of charcoal/year by 2030) </t>
  </si>
  <si>
    <t xml:space="preserve">Solar home pv (2500 W by 2025 and 10,000 W by 2030) </t>
  </si>
  <si>
    <t xml:space="preserve">Efficient wood stoves (50,000 by 2030) </t>
  </si>
  <si>
    <t xml:space="preserve">Efficient charcoal stoves (20,000 by 2025 and 30,000 by 2030) </t>
  </si>
  <si>
    <t xml:space="preserve">LPG stoves replacing wood stoves (20,000 by 2025 and 30,000 by 2030) </t>
  </si>
  <si>
    <t xml:space="preserve">Efficient electric stoves (15,000 by 2025 and 20,000 by 2030) </t>
  </si>
  <si>
    <t xml:space="preserve">Solar home pv (2500 W by 2025 and 7500 W by 2030) </t>
  </si>
  <si>
    <t>Energy efficiency</t>
  </si>
  <si>
    <t>Bioenergy</t>
  </si>
  <si>
    <t xml:space="preserve">Standards and Labeling Programme launched by the Government of India enables consumers to make informed decision by providing information about the energy consumption of an appliance. Currently, 21 equipment and appliances are labeled. The programme has contributed to an increase of 25% to 30% in the energy efficiency of an average refrigerator or air-conditioner in 2014 compared to those sold in 2007. </t>
  </si>
  <si>
    <t xml:space="preserve">Smart Power for Environmentally-sound Economic Development (SPEED) is a program that aims at electrification of rural areas based on a decentralized renewable energy system. </t>
  </si>
  <si>
    <t>Clean energy</t>
  </si>
  <si>
    <t xml:space="preserve">Special programmes to promote small and mini hydel projects, new and efficient designs of water mills have been introduced for electrification of remote villages. With a vast potential of more than 100 GW, a number of policy initiatives and actions are being undertaken to aggressively pursue development of country’s vast hydro potential. </t>
  </si>
  <si>
    <t xml:space="preserve">Promoting energy efficiency in the economy, notably in industry, transportation, buildings and appliances. </t>
  </si>
  <si>
    <t xml:space="preserve">The National Electricity Policy (NEP) underscores the focus on universalizing access to electricity and promoting renewable sources of energy, as does the Integrated Energy Policy (IEP). </t>
  </si>
  <si>
    <t xml:space="preserve">Reduction in subsidies on fossil fuels including diesel, kerosene and domestic LPG. </t>
  </si>
  <si>
    <t xml:space="preserve">‘Give It Up’ Campaign launched to encourage citizens to give up subsidy on cooking gas to meet the needs of the truly needy citizens, thereby promote shift away from inefficient use of biomass in rural areas. </t>
  </si>
  <si>
    <t>Renewable energy</t>
  </si>
  <si>
    <t xml:space="preserve">Strengthening and Expanding the Standards and Labelling Programme for Appliances </t>
  </si>
  <si>
    <t xml:space="preserve">0.43 ktCO2e in 2025, 2.89 ktCO2e in 2030 </t>
  </si>
  <si>
    <t>Capacity building and technical assistance support needed: $277,000 USD</t>
  </si>
  <si>
    <t xml:space="preserve">Introduction of 50,000 energy efficient cook stoves (2020-2030 timeframe). Implementation across three provinces: Vientiane Capital, Savannakhet, and Champasack. </t>
  </si>
  <si>
    <t xml:space="preserve">50 ktCO2e on average per year between 2020 and 2030 </t>
  </si>
  <si>
    <t>Health</t>
  </si>
  <si>
    <t xml:space="preserve">Energy, Buildings </t>
  </si>
  <si>
    <t xml:space="preserve">Deployment of efficient charcoal cookstoves to urban households; increasing from 20% to 30% efficiency thereby reducing demand for charcoal and CH4 and N2O emissions.(2020-2040 timeline) </t>
  </si>
  <si>
    <t>Line Ministry (focal point): MOE (Department of Energy Affairs), Ministry of Forestry and Natural Resources (DOF)</t>
  </si>
  <si>
    <t xml:space="preserve">Improved firewood cookstoves - rural households: Introduction of 2 million improved high efficiency stoves, resulting in carbon sink preservation through reduction in use of unsustainable biomass fuel. (2020-2040 timeline) </t>
  </si>
  <si>
    <t>Line Ministry (focal point): MOE (Department of Energy Affairs)</t>
  </si>
  <si>
    <t xml:space="preserve">Energy, Electricity generation </t>
  </si>
  <si>
    <t xml:space="preserve">Efficient charcoal production: Production of charcoal to meet energy demand using less wood feedstock through use of efficient kilns, resulting in reduced CH4 and N2O emissions. (2020-2040 timeline) </t>
  </si>
  <si>
    <t>Line Ministry (focal point): MOE, Ministry of Forestry and Natural Resources (DOF)</t>
  </si>
  <si>
    <t>Forestry and other land use</t>
  </si>
  <si>
    <t xml:space="preserve">Within forestry and other land use (FOLU), […] Four key areas of intervention were identified for quantitative assessment and inclusion within the NDC […]. These measures are closely aligned with a number of national policies including the National Forest Policy, Malawi‟s REDD+ (Reducing Emissions from Deforestation and Forest Degradation) Strategy, the National Forest Landscape Restoration Strategy (NFLRS), and the National Charcoal Strategy and National Climate Change Investment Plan. </t>
  </si>
  <si>
    <t xml:space="preserve">In relation to adaptation, specific capacity and national needs include: [...] Up-scaled adoption of alternative energy to biomass for cooking and heating </t>
  </si>
  <si>
    <t>Residential cooking</t>
  </si>
  <si>
    <t xml:space="preserve">100% of the population cooking with biomass use fuel-efficient biomass fuels by 2030 </t>
  </si>
  <si>
    <t xml:space="preserve">2,451 kilotonnes (emissions avoided at the point of combustion); 13,867 kilotonnes (emissions avoided by reducing fuelwood losses in forests) </t>
  </si>
  <si>
    <t xml:space="preserve">Promote renewable energy sources and alternative fuels to the Wood-energy (butane gas, lamp oil, coal briquettes and plant residues) </t>
  </si>
  <si>
    <t xml:space="preserve">Electrification of localities by solar systems </t>
  </si>
  <si>
    <t xml:space="preserve">Project of Access to Sustainable Energy for All and Diffusion of Bioenergy Technologies (Faso Bio 15 &amp; Lorena) in certain Communes of Mali </t>
  </si>
  <si>
    <t>Buildings</t>
  </si>
  <si>
    <t>Fuel Efficient Stoves</t>
  </si>
  <si>
    <t xml:space="preserve">By 2030, distribute 5.1 million fuel-efficient cookstoves </t>
  </si>
  <si>
    <t xml:space="preserve">Cumulative emissions reduction of approximately 12.99 million tCO2e during 2021-2030 </t>
  </si>
  <si>
    <t xml:space="preserve">Of the 12.99 million tCO2e cumulative emissions reduction during 2021-2030, 10.25 million tCO2e will be subject to carbon offsetting while 2.74million tCO2e will contribute to Myanmar’s NDC target. 
The estimated cumulative emissions reduction of 12.99 million tCO2e is based on a leakage factor of 5% and an emissions reductions/stove/year of 1.3 tCO2e </t>
  </si>
  <si>
    <t>LPG</t>
  </si>
  <si>
    <t xml:space="preserve">Support the distribution of one million LPG stoves by the private sector: By 2030, replace traditional fuel wood cooking (assuming an average annual household consumption of 2760 kg/HH) by LPG-based cooking technologies across 1 million households.  </t>
  </si>
  <si>
    <t xml:space="preserve">14.94 million tCO2e by 2030 </t>
  </si>
  <si>
    <t>The NDC notes that “Based on existing household adoption of electricity-based cooking technologies in Myanmar, it is expected that users will continue to use fuelwood in addition to the LPG, and may achieve a 48% reduction of annual fuel wood consumption (reducing consumption to 1324.8kg/HH).”</t>
  </si>
  <si>
    <t xml:space="preserve">Myanmar has set 2030 targets for improvement of energy efficiency of the residential sector by 7.8%, the industrial sector by 6.63%, the commercial sector by 4%, and other sectors by 1.36%. Thus, the policy target for energy efficiency is a cumulative of 20% by 2030. </t>
  </si>
  <si>
    <t xml:space="preserve">Cumulative of 0.133 million tCO2e by 2030. </t>
  </si>
  <si>
    <t>Myanmar requests support in developing the baseline data and mitigation actions targeting a range of passive and active energy, heating, and cooling standards and technologies for these sub-sectors.</t>
  </si>
  <si>
    <t>Energy efficiency, Residential</t>
  </si>
  <si>
    <t xml:space="preserve">Description: Setting up Minimum Energy Performance Standards and labeling scheme for electrical home appliances 
Objective by 2030: To achieve energy consumption reduction target of 7.8 % by 2030 upon baseline data year 2012  </t>
  </si>
  <si>
    <t xml:space="preserve">Description: Promotion of Energy Efficiency awareness trainings and campaigns 
Objective by 2030: To improve the market share of energy efficient appliances and to reduce household electricity bill/costs </t>
  </si>
  <si>
    <t xml:space="preserve">Description: Implementation of prepaid energy meter for gas based cookstoves and increasing consumer awareness of benefits in LPG for cooking 
Objective by 2030: To improve market share of efficient cookstoves </t>
  </si>
  <si>
    <t>Energy, Electricity</t>
  </si>
  <si>
    <t>The government is committed to reducing its reliance on coal from 33% under a BAU scenario to 20% (3620MW) as an unconditional target by 2030.</t>
  </si>
  <si>
    <t>The government is committed to reducing its reliance on coal from 33% under a BAU scenario to 11% (2120MW) as a conditional target by 2030.</t>
  </si>
  <si>
    <t xml:space="preserve">Coal will not increase beyond 2030 and completely phase out in 2050 </t>
  </si>
  <si>
    <t>Micro-Grids and Off-Grid Rural Electrification</t>
  </si>
  <si>
    <t xml:space="preserve">Under the current update of the ongoing National Electrification Project (NEP- 2016-2021), an off-grid program managed by the Department of Rural Development has set targets to increase access to solar home systems and for establishment of mini-grids. </t>
  </si>
  <si>
    <t xml:space="preserve">“To support implementation of the NEP, assistance is being received (2016-2021) from KfW and GIZ worth 13.87 million Euros, AICS Italy (2019-2023) worth 30 million Euros, and through results-based financing from the World Bank worth US$ 3.45million (2018-2021) targeting a rural population of 6 million people in the rural areas of Myanmar. In addition, the country has applied for a soft-loan of US$90 million for solar mini-grid rural electrification. It should be noted that DRD also has plans to start a Result Based Financing Program for mini-grid development funded by the World Bank and to reduce SHS installations under NEP starting from 2019-2020 Fiscal Year.” </t>
  </si>
  <si>
    <t xml:space="preserve">Under the NDC, in addition to the 30% INDC target achieved, 15% of the total rural off-grid rural population (0.9 million) will gain access to renewable energy sources through Off-Grid Rural Electrification by 2030, resulting in an additional GHG emissions reduction of 0.155 million tCO2e emissions by 2030. </t>
  </si>
  <si>
    <t xml:space="preserve">Taking both the existing INDC implementation mini-grids and the NDC mini-grid contributions into account, this NDC unconditional target would result in a total GHG emissions reduction of 0.719 million tCO2e emissions by 2030. </t>
  </si>
  <si>
    <t xml:space="preserve">Under this NDC, 15% addition to the Unconditional Target (the one above), a total of 30% of the off-grid rural population will gain access to renewable energy sources through Off-Grid Rural Electrification by 2030, resulting in additional GHG emissions reduction of 0.310 million tCO2e emissions by 2030. </t>
  </si>
  <si>
    <t>Taking both the existing INDC implementation mini-grids and the NDC mini-grid contributions into account, NDC conditional target would result will result in a total GHG emissions reduction of 0.874 million tCO2e emissions by 2030.</t>
  </si>
  <si>
    <t xml:space="preserve">Education, Science and Technology </t>
  </si>
  <si>
    <t xml:space="preserve">The Research and Innovation Department is currently implementing various research projects through different academic institutions. However, capacities among many academic institutions are limited and the department would like to promote research and short-term training courses as follows to improve vocational skills and employment opportunities: Short term training on practical Renewable Energy (RE) Technologies; and Improved cookstoves. </t>
  </si>
  <si>
    <t xml:space="preserve">An estimated international support budget of US$ 290,000 is needed for a period of ten years, (US$ 40,000 for RE trainings and US$ 250,000 for improved cook-stoves). </t>
  </si>
  <si>
    <t xml:space="preserve">By 2030, reduction of demand for fuelwood per inhabitant by massive distribution of improved stoves, with a penetration rate of 100% in urban areas and 30% in rural areas </t>
  </si>
  <si>
    <t xml:space="preserve">By 2030, promotion of domestic gas, biogas and biofuels on an industrial and family scale </t>
  </si>
  <si>
    <t xml:space="preserve">Energy, Promotion of energy efficiency in the residential and tertiary sectors </t>
  </si>
  <si>
    <t xml:space="preserve">520,000 charcoal stoves by 2030 </t>
  </si>
  <si>
    <t xml:space="preserve">140,000 charcoal stoves by 2030 </t>
  </si>
  <si>
    <t xml:space="preserve">942,000 efficient wood-burning stoves by 2030 </t>
  </si>
  <si>
    <t xml:space="preserve">300,000 efficient wood-burning stoves by 2030 </t>
  </si>
  <si>
    <t xml:space="preserve">520,000 LPG stoves by 2030 </t>
  </si>
  <si>
    <t xml:space="preserve">500,000 LPG stoves by 2030 </t>
  </si>
  <si>
    <t xml:space="preserve">Energy, Residential </t>
  </si>
  <si>
    <t xml:space="preserve">Action: Minimum Energy Performance Standards and Labelling Regulation (MEPSL) (2021-2022 timeframe) 
Objective: To enable the regulation of energy efficient appliances </t>
  </si>
  <si>
    <t xml:space="preserve">Lead Implementing agency: National Energy Authority </t>
  </si>
  <si>
    <t xml:space="preserve">Key strategies linked to these targets and central to their achievement include: […] The National Electrification Roll-Out Plan, […] Papua New Guinea’s Sustainable Development Goal 13 Roadmap: The four key energy actions: […] 2) Renewable-based rural electrification […]. </t>
  </si>
  <si>
    <t xml:space="preserve">Several major programs are already being implemented that will contribute to achieving the targets, and they include: PNG Electrification Programme; Pawarim Komuniti – PNG Off-grid Electrification Program; Town Electrification National Program (TEP); and Rural On-grid Electrification Program (ROGEP). </t>
  </si>
  <si>
    <t xml:space="preserve">Reducing electricity demand through energy efficiency: Increased efficiency of energy use will play a key role in mitigating the growth in Papua New Guinea’s demand for energy linked to a growing economy and population. Central to this approach will be the adoption and implementation of Minimum Energy Performance Standards and Labelling (MEPSL) Regulations as well as enhancing public awareness of energy use and means of reducing energy use. In-depth work in the areas of building energy efficiencies such as evaluating the performance of installed air conditioning and refrigeration systems and developing recommendations to improve such systems as retrofits or in industrial energy efficiency audits and retrofits will require financial and technical support.  </t>
  </si>
  <si>
    <t>By 2030, promote initiatives for distributed generation through solar and wind systems in areas with low or limited access to energy sources.</t>
  </si>
  <si>
    <t xml:space="preserve">Energy, household fuel </t>
  </si>
  <si>
    <t xml:space="preserve">Distribution of 800,000 improved cookstoves per year by 2030, compared to around 350,000 stoves in 2016 </t>
  </si>
  <si>
    <t xml:space="preserve">Continuation of the butane gas policy and promotion of bio-coal </t>
  </si>
  <si>
    <t xml:space="preserve">Distribution of approximately 1,500,000 improved stoves per year </t>
  </si>
  <si>
    <t xml:space="preserve">Cumulative achievement of over 48,000 bio digesters in 2030 </t>
  </si>
  <si>
    <t xml:space="preserve">Cumulative achievement of over 27,000 bio digesters in 2030 </t>
  </si>
  <si>
    <t xml:space="preserve">Promotion of bio-charcoal </t>
  </si>
  <si>
    <t xml:space="preserve">Energy, electricity generation </t>
  </si>
  <si>
    <t xml:space="preserve">Installation of 6.18MWp as part of the promotion of solar electrification, at the level of isolated systems outside the interconnected grid </t>
  </si>
  <si>
    <t xml:space="preserve">Rural solar electrification in 2025 of: 2292 localities by mini networks; 4356 localities Solar Home System (SHS). </t>
  </si>
  <si>
    <t xml:space="preserve">Universal access to electricity for rural areas by 2025 </t>
  </si>
  <si>
    <t xml:space="preserve">Appropriate regulations will be put in place on energy standards for household appliances. </t>
  </si>
  <si>
    <t xml:space="preserve">AFOLU </t>
  </si>
  <si>
    <t xml:space="preserve">Renewable energy </t>
  </si>
  <si>
    <t xml:space="preserve">Install biogas plants in rural areas to meet energy needs for cooking (in the medium to long term) </t>
  </si>
  <si>
    <t xml:space="preserve">Encourage use of biofuels, such as those derived from refuse and agriculture residue (in the medium to long term) </t>
  </si>
  <si>
    <t xml:space="preserve">Improve charcoal and briquettes production to provide alternate livelihood options to communities. (in the medium to long term). </t>
  </si>
  <si>
    <t xml:space="preserve">Electricity </t>
  </si>
  <si>
    <t xml:space="preserve">Design improved cooking stoves to achieve energy-efficient cooking systems. (in the short to medium term) </t>
  </si>
  <si>
    <t xml:space="preserve">Introduce the use of energy-saving cooking stoves </t>
  </si>
  <si>
    <t xml:space="preserve">Promote environmentally sustainable use of biogas (for electricity generation and cooking) </t>
  </si>
  <si>
    <t xml:space="preserve">Startegy: Improve electrification in rural areas using decentralized grids – South Sudan will focus on improving electrification in rural areas through solar photovoltaic distribution. The country will also make use of mini-grids or decentralized renewable energy grids, which can be a time and cost-efficient measure for providing access to electricity until a centralized grid is installed. (Medium to long term, depending on improvement in internal security conditions) 
Associated activity under consideration: Sign a memorandum of understanding with investors for rural, solar photovoltaic projects in each of the ten states in the country. </t>
  </si>
  <si>
    <t xml:space="preserve">Launch rural solar photovoltaic electrification project </t>
  </si>
  <si>
    <t>Waste</t>
  </si>
  <si>
    <t xml:space="preserve">Promote composting of organic waste: […]. South Sudan thus will promote the composting of organic waste as a circular economy strategy. Depending on the compost quality, it could have many potential applications, such as manure in agriculture and production of biogas for cooking and lighting. (short to medium term timeframe) </t>
  </si>
  <si>
    <t xml:space="preserve">Introduce decentralized waste management options, such as using livestock waste for biogas generation, which could be further used for cooking and lighting in households; and installation of pit latrines, decentralized wastewater treatment systems, septic tanks, etc. (short to medium term timeframe) </t>
  </si>
  <si>
    <t xml:space="preserve">Tourism and recreation </t>
  </si>
  <si>
    <t xml:space="preserve">Utilize opportunities from composting of waste for installation of biogas units as an alternate source of energy for cooking and lighting in hotels. (short to medium term timeframe) </t>
  </si>
  <si>
    <t xml:space="preserve">Promote use of energy-efficient appliances in hotels and restaurants and use of clean energy for cooking and lighting. (short to medium term timeframe) </t>
  </si>
  <si>
    <t xml:space="preserve">Biodiversity and ecosystems </t>
  </si>
  <si>
    <t xml:space="preserve">Strategy: Reduce the rate of deforestation by promoting alternative sources of energy – The government will develop suitable regulations and measures for reducing the deforestation rate by increasing access to electricity, introducing alternative sources of energy and strengthening land-use management policies and planning. 
Associated activities under consideration: Assess available energy sources; Select suitable energy sources that can be sustainably used by communities that are currently dependent on fuel wood; Develop a roadmap and implementation plan for introducing alternative energy sources; and Monitor and evaluate project performance. </t>
  </si>
  <si>
    <t xml:space="preserve">The South Sudan National Electricity Policy, produced by the Ministry of Electricity and Dams, outlines the framework for developing and running the electricity supply industry. It focuses on the use of indigenous energy sources, such as crude oil and hydropower, for meeting household energy demand. The policy outlines priorities for the development of the sector, including the scope for public-private partnerships. The government has identified medium- and long-term strategies for the development of the electricity sector. These include: Expanding the country’s generation capacity to around 580 MW by 2025; • Increasing urban households’ access to electricity to 75 percent by 2025; • Expanding the national transmission and distribution grid to link all 10 state capitals; • Connecting South Sudan with the grids of Ethiopia, Kenya and Uganda; and • Strengthening the environment for private investments in the power sector. </t>
  </si>
  <si>
    <t>Electricity</t>
  </si>
  <si>
    <t xml:space="preserve">Biomass energy </t>
  </si>
  <si>
    <t xml:space="preserve">Biomass savings through improved cookstoves for over 300,000 rural households </t>
  </si>
  <si>
    <t xml:space="preserve">699,139 onnes CO2e in 2030  </t>
  </si>
  <si>
    <t xml:space="preserve">LPG as substitute for biomass/charcoal in 10% of urban population </t>
  </si>
  <si>
    <t xml:space="preserve">113,741 tonnes CO2e in 2030 </t>
  </si>
  <si>
    <t xml:space="preserve">Improved cookstoves as replacement for traditional inefficient wood stoves for 20% of rural population </t>
  </si>
  <si>
    <t xml:space="preserve">1,943,979 tonnes CO2e in 2030 </t>
  </si>
  <si>
    <t xml:space="preserve">Non-biomass energy </t>
  </si>
  <si>
    <t xml:space="preserve">Energy efficient appliances in residential sector </t>
  </si>
  <si>
    <t xml:space="preserve">463,759 tonnes CO2e in 2030 </t>
  </si>
  <si>
    <t xml:space="preserve">Sludge to biogas for electricity generation </t>
  </si>
  <si>
    <t xml:space="preserve">64,750 tonnes CO2e in 2030 </t>
  </si>
  <si>
    <t xml:space="preserve">Use of architectural designs of efficient houses and buildings, which comprise a set of measures that goes from energy efficient appliances and equipment, building practices with aim to reduce the energy consumption, surpass the available standards and meet high energy efficiency certifications or rating </t>
  </si>
  <si>
    <t xml:space="preserve">Improving energy efficiency in the utilities by installing more efficient lighting or equipment, improving energy consumption, reducing losses or improving resource efficiency </t>
  </si>
  <si>
    <t xml:space="preserve">Biofuel production, including biodiesel and bioethanol (only if net emission reductions can be demonstrated) </t>
  </si>
  <si>
    <t xml:space="preserve">Expanding the use of natural gas for power production, cooking, transportation, and thermal services through improvement of natural gas supply systems throughout the country </t>
  </si>
  <si>
    <t xml:space="preserve">Reducing the consumption of charcoal in urban and rural areas by promoting affordable alternative energy sources through a regulation policy for charcoal production and use. </t>
  </si>
  <si>
    <t xml:space="preserve">Promoting climate-smart rural electrification, including development of micro and mini-grid renewable generation for improved rural electrification. </t>
  </si>
  <si>
    <t xml:space="preserve">Promoting climate-smart rural electrification </t>
  </si>
  <si>
    <t xml:space="preserve">Solar energy, biogas, hydropower, and efficient cook stoves have been increasingly piloted and utilized as an alternative to fossil fuels however, further progress is conditional on access to increased resources, finance, and technology transfer. </t>
  </si>
  <si>
    <t xml:space="preserve">Research will be undertaken to improve the understanding of the economics and potential of biofuel production and the use of sustainable biomass as feedstock for bioenergy production in Timor-Leste. </t>
  </si>
  <si>
    <t xml:space="preserve">Timor-Leste is committed to adopting and upscaling sustainable livestock management methods inclusive of biogas production. Sustainable livestock methods have the potential to reduce aggregate annual GHG emissions derived from livestock however, the capacity to fully exploit these opportunities remains conditional on securing relevant technical support and financing. </t>
  </si>
  <si>
    <t>SLCPs</t>
  </si>
  <si>
    <t xml:space="preserve">Increase the number of households cooking using improved efficiency biomass stoves and cleaner fuels like LPG or electricity. </t>
  </si>
  <si>
    <t xml:space="preserve">Increase the efficiency of charcoal production kilns </t>
  </si>
  <si>
    <t xml:space="preserve">Continuation of the policy of electrification for all – Extension of the network and deployment of decentralized systems to achieve 100% electrification, supported by the establishment of the Electricity for All Fund </t>
  </si>
  <si>
    <t xml:space="preserve">Increase the rate of use of improved stoves from 40% in 2020 to 80% in 2030 </t>
  </si>
  <si>
    <t xml:space="preserve">Increase the share of charcoal produced with improved techniques from less than 1% in 2020 to 45% in 2030 </t>
  </si>
  <si>
    <t xml:space="preserve">Increase the share of the population using biogas for cooking to 4% in 2025 and 12% in 2030 in urban areas; to 6% in 2025 and 15% in 2030 in rural areas </t>
  </si>
  <si>
    <t xml:space="preserve">Increase the share of the population using briquettes to 15% in urban areas and 10% in rural areas by 2030 </t>
  </si>
  <si>
    <t xml:space="preserve">Increase the share of the population using LPG to 35% in urban areas and 8% in rural areas by 2030 </t>
  </si>
  <si>
    <t xml:space="preserve">National Bioenergy Action Plan (PANBE) pending adoption </t>
  </si>
  <si>
    <t xml:space="preserve">Residential energy </t>
  </si>
  <si>
    <t xml:space="preserve">Promotion of modern bioenergy for cooking </t>
  </si>
  <si>
    <t xml:space="preserve">LPG promotion in households </t>
  </si>
  <si>
    <t xml:space="preserve">40% Unconditional </t>
  </si>
  <si>
    <t xml:space="preserve">Sustainable management of traditional energies (firewood and charcoal) </t>
  </si>
  <si>
    <t xml:space="preserve">Promotion of energy efficiency: improved stoves, improved carbonization millstones (in large charcoal production basins), efficient electrical equipment </t>
  </si>
  <si>
    <t xml:space="preserve">Development of modern bioenergy: installation of briquette and pellet production plants in large rice and palm oil production basins, promotion of biodigesters for the production of biogas, promotion of gasification equipment </t>
  </si>
  <si>
    <t xml:space="preserve">Development of hybrid mini-grids for rural electrification (solar, biomass, small hydropower) </t>
  </si>
  <si>
    <t xml:space="preserve">Housing and communal services </t>
  </si>
  <si>
    <t xml:space="preserve">Energy efficiency certification of household appliances </t>
  </si>
  <si>
    <t xml:space="preserve">AFOLU, Energy efficiency </t>
  </si>
  <si>
    <t xml:space="preserve">Energy Efficient fuelwood and charcoal stoves: The measure aims to promote clean cooking solutions and biomass energy use efficiency technologies for fuel wood and charcoal stoves among households and institutions (education, hospitals, prisons, and industries, among others). The measure will reduce emissions by approximately 6.89 MtCO2e by 2030. </t>
  </si>
  <si>
    <t>6.89 MtCO2e by 2030</t>
  </si>
  <si>
    <t xml:space="preserve">AFOLU, Sustainable fuelwood and commercial charcoal production </t>
  </si>
  <si>
    <t xml:space="preserve">Improved charcoal kilns linked to bioenergy woodlots: This measure aims to increase the uptake of efficient charcoal production technologies whilst contributing to the objective of the biomass energy strategy for Uganda, which aims at balancing the supply and demand for biomass energy. Traditional charcoal kilns have a wood conversation efficiency of 12%. Implementing more efficient technologies could boost wood conversation efficiency from 12% in 2020 to 75% by 2030. Full implementation of the measure will contribute to a GHG emission reduction of approximately 3.37 MtCO2e by 2030. </t>
  </si>
  <si>
    <t>3.37 MtCO2e by 2030</t>
  </si>
  <si>
    <t xml:space="preserve">Commercial small-holder and community bioenergy woodlots: The measure will support sustainable production of wood fuel in tree-based bioenergy woodlots all over Uganda. Full implementation of this measure will potentially reduce emissions to approximately 2.9 MtCO2e by 2030. </t>
  </si>
  <si>
    <t>2.9 MtCO2e by 2030</t>
  </si>
  <si>
    <t xml:space="preserve">Energy use </t>
  </si>
  <si>
    <t xml:space="preserve">Cooking mitigation measures, incl. energy efficiency and fuel switch: This measure aims to improve energy efficiency during cooking by adoption of efficient charcoal and fuelwood stoves and to change from using biomass as main source energy for cooking to the use of cleaner energy resources. This can lead emission reductions of approximately 1.09 MtCO2e by 2030. </t>
  </si>
  <si>
    <t>1.09 MtCO2e by 2030</t>
  </si>
  <si>
    <t xml:space="preserve">Increased electricity access for households: This measure aims to increase electricity access of the households so that the household’s dependence on biomass can be reduced. This will reduce deforestation. This can lead emission reductions of approximately 0.02 MtCO2e by 2030. </t>
  </si>
  <si>
    <t>0.02 MtCO2e by 2030</t>
  </si>
  <si>
    <t xml:space="preserve">Energy generation </t>
  </si>
  <si>
    <t xml:space="preserve">Improved efficiency of charcoal production: The measure is aimed at improving efficiency of charcoal production which will have an impact of reducing deforestation in the forestry sector. This can lead emission reductions of approximately 0.48 MtCO2e by 2030. </t>
  </si>
  <si>
    <t>0.48 MtCO2e by 2030</t>
  </si>
  <si>
    <t xml:space="preserve">Energy, Charcoal production </t>
  </si>
  <si>
    <t xml:space="preserve">100% of charcoal to be made in improved efficiency kilns in 2030 </t>
  </si>
  <si>
    <t xml:space="preserve">Commercial/Institutional Energy use </t>
  </si>
  <si>
    <t xml:space="preserve">50% of schools/institutions to be using improved charcoal cookstoves in 2030 </t>
  </si>
  <si>
    <t xml:space="preserve">Switching to cleaner fuels: 15% LPG stoves and 35% electric stoves in 2030 </t>
  </si>
  <si>
    <t xml:space="preserve">Residential energy use </t>
  </si>
  <si>
    <t xml:space="preserve">Increased electricity access: 100% in 2030 </t>
  </si>
  <si>
    <t xml:space="preserve">Improved cook stove efficiency: 65,000 improved cook stoves disseminated per year  </t>
  </si>
  <si>
    <t xml:space="preserve">Electricity to reach 50% of cooking fuel share by 2025 </t>
  </si>
  <si>
    <t xml:space="preserve">Waste </t>
  </si>
  <si>
    <t xml:space="preserve">NAMA - Schools biolatrines: This measure is aimed at introducing biogas digesters in schools. Biogas digesters will be fed by waste from bio latrines and used for cooking. The measure has potential to reduce the emissions by 0.0006 MtCO2e by 2030. </t>
  </si>
  <si>
    <t>0.0006 MtCO2e by 2030</t>
  </si>
  <si>
    <t xml:space="preserve">Energy </t>
  </si>
  <si>
    <t xml:space="preserve">Increase share of clean energy for cooking from 15% to 50% in 2025 and 65% in 2030 </t>
  </si>
  <si>
    <t xml:space="preserve">Decrease share of biomass energy used for cooking from 88% to 50% in 2025 and 40% in 2030 </t>
  </si>
  <si>
    <t xml:space="preserve">Increase proportion of households and institutions using efficient cooking technologies from 1% to 10% in 2025 </t>
  </si>
  <si>
    <t xml:space="preserve">Increase proportion of the population with access to electricity from 24% in 2020 to 60% in 2025 and 75% in 2030 </t>
  </si>
  <si>
    <t>Energy usage</t>
  </si>
  <si>
    <t>Accelerating
clean cooking as
a nature-based
climate solution report</t>
  </si>
  <si>
    <t>https://cleancooking.org/wp-content/uploads/2022/08/Accelerating-Clean-Cooking-as-a-Nature-Based-Climate-Solution.pdf</t>
  </si>
  <si>
    <t>7% - 12%</t>
  </si>
  <si>
    <t> </t>
  </si>
  <si>
    <t>na</t>
  </si>
  <si>
    <t>Yes</t>
  </si>
  <si>
    <t>cbs report said no, but it does include</t>
  </si>
  <si>
    <t>9% - 19%</t>
  </si>
  <si>
    <t>Household</t>
  </si>
  <si>
    <t>cbs report said no, but it includes (only household measures tho)</t>
  </si>
  <si>
    <t>8% - 21%</t>
  </si>
  <si>
    <t>No</t>
  </si>
  <si>
    <t>cbs report said yes but i did not find anything</t>
  </si>
  <si>
    <t>Guyana</t>
  </si>
  <si>
    <t>1.2% - 1.4%</t>
  </si>
  <si>
    <t>2% - 4%</t>
  </si>
  <si>
    <t>47% - 56%</t>
  </si>
  <si>
    <t>?</t>
  </si>
  <si>
    <t>cbs report said yes, but not cc specific</t>
  </si>
  <si>
    <t>2% - 3%</t>
  </si>
  <si>
    <t>4% - 9%</t>
  </si>
  <si>
    <t>7% - 20%</t>
  </si>
  <si>
    <t>5% - 5%</t>
  </si>
  <si>
    <t>1% - 2%</t>
  </si>
  <si>
    <t>0.3% - 1.0%</t>
  </si>
  <si>
    <t>2.6% - 3.4%</t>
  </si>
  <si>
    <t>6% - 14%</t>
  </si>
  <si>
    <t>1% - 1%</t>
  </si>
  <si>
    <t>Congo, Rep.</t>
  </si>
  <si>
    <t>2% - 2%</t>
  </si>
  <si>
    <t>5% - 9%</t>
  </si>
  <si>
    <t>cbs report said yes but i did not find anything, only household</t>
  </si>
  <si>
    <t>16% - 43%</t>
  </si>
  <si>
    <t>cbs report said yes but i did not find anything, only indirect</t>
  </si>
  <si>
    <r>
      <t xml:space="preserve">Description 
</t>
    </r>
    <r>
      <rPr>
        <sz val="12"/>
        <color rgb="FF000000"/>
        <rFont val="Calibri"/>
        <family val="2"/>
        <scheme val="minor"/>
      </rPr>
      <t>[</t>
    </r>
    <r>
      <rPr>
        <i/>
        <sz val="12"/>
        <color rgb="FF000000"/>
        <rFont val="Calibri"/>
        <family val="2"/>
        <scheme val="minor"/>
      </rPr>
      <t>see additional considerations in notes column on the right</t>
    </r>
    <r>
      <rPr>
        <sz val="12"/>
        <color rgb="FF000000"/>
        <rFont val="Calibri"/>
        <family val="2"/>
        <scheme val="minor"/>
      </rPr>
      <t>]</t>
    </r>
  </si>
  <si>
    <r>
      <t>Keywords</t>
    </r>
    <r>
      <rPr>
        <sz val="12"/>
        <color rgb="FF000000"/>
        <rFont val="Calibri"/>
        <family val="2"/>
        <scheme val="minor"/>
      </rPr>
      <t> </t>
    </r>
  </si>
  <si>
    <t>Non-Quantified Measure (Descriptive Measure)</t>
  </si>
  <si>
    <t>Implementation of the measure is conditional on international support.</t>
  </si>
  <si>
    <t>The country plans to implement the measure with domestic resources.</t>
  </si>
  <si>
    <t xml:space="preserve">Category </t>
  </si>
  <si>
    <t>Mitigation AND/OR adaptation measure (No. of countries)</t>
  </si>
  <si>
    <t xml:space="preserve">Mitigation measure 
(No. of countries) </t>
  </si>
  <si>
    <t>Adaptation measure
(No. of countries)</t>
  </si>
  <si>
    <t>BOTH mitigation and adaptation measure (No. of countries)</t>
  </si>
  <si>
    <t>The country's NDC includes:</t>
  </si>
  <si>
    <t>N/A (NDC not submitted)</t>
  </si>
  <si>
    <t>Updated Submission</t>
  </si>
  <si>
    <t>Data from this source is from 2021. 
This source defines clean fuels and technologies in accordance with WHO guidelines for indoor air quality: household fuel combustion. This includes households primarily relying on electricity, biogas, natural gas, liquified petroleum gas (LPG), solar or alcohol fuels for cooking.</t>
  </si>
  <si>
    <t xml:space="preserve">Proportion of population with primary reliance on clean fuels and technologies for cooking (%) </t>
  </si>
  <si>
    <t>While this approach primarily employed keyword identification, we also integrated contextual understanding into this analysis.</t>
  </si>
  <si>
    <r>
      <rPr>
        <b/>
        <sz val="11"/>
        <color rgb="FFFFC000"/>
        <rFont val="Calibri"/>
        <family val="2"/>
        <scheme val="minor"/>
      </rPr>
      <t xml:space="preserve">
</t>
    </r>
    <r>
      <rPr>
        <b/>
        <i/>
        <sz val="11"/>
        <color rgb="FF000000"/>
        <rFont val="Calibri"/>
        <family val="2"/>
        <scheme val="minor"/>
      </rPr>
      <t xml:space="preserve">NDC includes:
</t>
    </r>
    <r>
      <rPr>
        <b/>
        <sz val="11"/>
        <color rgb="FF000000"/>
        <rFont val="Calibri"/>
        <family val="2"/>
        <scheme val="minor"/>
      </rPr>
      <t>0</t>
    </r>
    <r>
      <rPr>
        <sz val="11"/>
        <color rgb="FF000000"/>
        <rFont val="Calibri"/>
        <family val="2"/>
        <scheme val="minor"/>
      </rPr>
      <t xml:space="preserve">=No mitigation or adaptation measure or policy
</t>
    </r>
    <r>
      <rPr>
        <b/>
        <sz val="11"/>
        <color rgb="FF000000"/>
        <rFont val="Calibri"/>
        <family val="2"/>
        <scheme val="minor"/>
      </rPr>
      <t>1</t>
    </r>
    <r>
      <rPr>
        <sz val="11"/>
        <color rgb="FF000000"/>
        <rFont val="Calibri"/>
        <family val="2"/>
        <scheme val="minor"/>
      </rPr>
      <t xml:space="preserve">= Only implicit mitigation measure(s) or policy(ies)
</t>
    </r>
    <r>
      <rPr>
        <b/>
        <sz val="11"/>
        <color rgb="FF000000"/>
        <rFont val="Calibri"/>
        <family val="2"/>
        <scheme val="minor"/>
      </rPr>
      <t>2</t>
    </r>
    <r>
      <rPr>
        <sz val="11"/>
        <color rgb="FF000000"/>
        <rFont val="Calibri"/>
        <family val="2"/>
        <scheme val="minor"/>
      </rPr>
      <t xml:space="preserve">= One or more explicit mitigation measure or policy (but no adaptation measure or policy)
</t>
    </r>
    <r>
      <rPr>
        <b/>
        <sz val="11"/>
        <color rgb="FF000000"/>
        <rFont val="Calibri"/>
        <family val="2"/>
        <scheme val="minor"/>
      </rPr>
      <t>3</t>
    </r>
    <r>
      <rPr>
        <sz val="11"/>
        <color rgb="FF000000"/>
        <rFont val="Calibri"/>
        <family val="2"/>
        <scheme val="minor"/>
      </rPr>
      <t xml:space="preserve">= Only implicit adaptation measure(s) or policy(ies) 
</t>
    </r>
    <r>
      <rPr>
        <b/>
        <sz val="11"/>
        <color rgb="FF000000"/>
        <rFont val="Calibri"/>
        <family val="2"/>
        <scheme val="minor"/>
      </rPr>
      <t>4</t>
    </r>
    <r>
      <rPr>
        <sz val="11"/>
        <color rgb="FF000000"/>
        <rFont val="Calibri"/>
        <family val="2"/>
        <scheme val="minor"/>
      </rPr>
      <t xml:space="preserve">= One or more explicit adaptation measure or policy (but no mitigation measure or policy)
</t>
    </r>
    <r>
      <rPr>
        <b/>
        <sz val="11"/>
        <color rgb="FF000000"/>
        <rFont val="Calibri"/>
        <family val="2"/>
        <scheme val="minor"/>
      </rPr>
      <t>5</t>
    </r>
    <r>
      <rPr>
        <sz val="11"/>
        <color rgb="FF000000"/>
        <rFont val="Calibri"/>
        <family val="2"/>
        <scheme val="minor"/>
      </rPr>
      <t xml:space="preserve">=Both mitigation and adaptation measure(s) or policy(ies) [both implicit]
</t>
    </r>
    <r>
      <rPr>
        <b/>
        <sz val="11"/>
        <color rgb="FF000000"/>
        <rFont val="Calibri"/>
        <family val="2"/>
        <scheme val="minor"/>
      </rPr>
      <t>6</t>
    </r>
    <r>
      <rPr>
        <sz val="11"/>
        <color rgb="FF000000"/>
        <rFont val="Calibri"/>
        <family val="2"/>
        <scheme val="minor"/>
      </rPr>
      <t xml:space="preserve">= Both mitigation and adaptation measure(s) or policy(ies) [adaptation implicit, mitigation explicit]
</t>
    </r>
    <r>
      <rPr>
        <b/>
        <sz val="11"/>
        <color rgb="FF000000"/>
        <rFont val="Calibri"/>
        <family val="2"/>
        <scheme val="minor"/>
      </rPr>
      <t>7</t>
    </r>
    <r>
      <rPr>
        <sz val="11"/>
        <color rgb="FF000000"/>
        <rFont val="Calibri"/>
        <family val="2"/>
        <scheme val="minor"/>
      </rPr>
      <t xml:space="preserve">= Both mitigation and adaptation measure(s) or policy(ies) [mitigation implicit, adaptation explicit]
</t>
    </r>
    <r>
      <rPr>
        <b/>
        <sz val="11"/>
        <color rgb="FF000000"/>
        <rFont val="Calibri"/>
        <family val="2"/>
        <scheme val="minor"/>
      </rPr>
      <t>8</t>
    </r>
    <r>
      <rPr>
        <sz val="11"/>
        <color rgb="FF000000"/>
        <rFont val="Calibri"/>
        <family val="2"/>
        <scheme val="minor"/>
      </rPr>
      <t xml:space="preserve">= Both explicit mitigation and adaptation measure(s) or policy(ies)
</t>
    </r>
    <r>
      <rPr>
        <b/>
        <sz val="11"/>
        <color rgb="FF000000"/>
        <rFont val="Calibri"/>
        <family val="2"/>
        <scheme val="minor"/>
      </rPr>
      <t>NA</t>
    </r>
    <r>
      <rPr>
        <sz val="11"/>
        <color rgb="FF000000"/>
        <rFont val="Calibri"/>
        <family val="2"/>
        <scheme val="minor"/>
      </rPr>
      <t>=No NDC submitted</t>
    </r>
  </si>
  <si>
    <t>Broad household energy</t>
  </si>
  <si>
    <t xml:space="preserve">Three UNDP-GEF projects on climate change adaptation strategies and measures, namely: "Strengthening the resilience of vulnerable coastal areas", "Modern energy services through mini-grids and low carbon bioenergy techniques" and "Strengthening of climate information and early warning systems", explicitly consider gender aspects in the proposed adaptation activities and have gender mainstreaming as a specific focus. </t>
  </si>
  <si>
    <t xml:space="preserve">Use of biogas and cleaner fuel instead of coal for household cooking in rural areas (2021-2030 timeframe) </t>
  </si>
  <si>
    <t xml:space="preserve">NDC commitments related to cleaner cooking </t>
  </si>
  <si>
    <t>Myanmar: The government is committed to reducing its reliance on coal from 33% under a BAU scenario to 20% (3620MW) as an unconditional target by 2030.</t>
  </si>
  <si>
    <r>
      <t xml:space="preserve">NOTE: </t>
    </r>
    <r>
      <rPr>
        <sz val="14"/>
        <color theme="1"/>
        <rFont val="Calibri"/>
        <family val="2"/>
        <scheme val="minor"/>
      </rPr>
      <t xml:space="preserve">The numbers presented here should not be construed as indicative of a score, rating, or qualitative assessment, as these numerical representations do not indicate the number of measures included in the NDC, nor do they reflect the comprehensive level of detail or quality of said measures. Additionally, it is important to highlight that this spreadsheet is based solely on analysis of each country’s NDC, and not considers other wider policies at the national level unless expressly referenced in the NDC. Furthermore, adaptation measures were assigned a higher number for the purposes of this analysis. However, this does not imply a hierarchy between adaptation and mitigation measures. </t>
    </r>
  </si>
  <si>
    <t xml:space="preserve">Total countries/NDCs reviewed: </t>
  </si>
  <si>
    <t xml:space="preserve">Four major actions are envisaged, as part of the strategy, targeting urban and peri-urban households: [...] the third action will consist of a waste-to-energy program based on the promotion of energy efficient cooking aimed at the use of biodegradable household waste and the recovery of biogas from landfills; […]. (over the period 2021-2030) </t>
  </si>
  <si>
    <t>The DRC developed a National Action Program for Adaptation to Climate Change (PANA) in 2006. This program assesses risks and vulnerability to the impacts of climate change at the national level and identifies urgent and immediate adaptation activities that respond current and anticipated adverse effects of climate change, including extreme events. The main sectors identified concern water resources, forestry, agriculture and the coastal zone. The process of identifying areas for urgent and immediate intervention made it possible to select ten priority adaptation options below: - electrification of urban and rural areas […].</t>
  </si>
  <si>
    <t>Measure or policy (as it appears in NDC)</t>
  </si>
  <si>
    <t xml:space="preserve">NOTE: The measures and their associated targeted sector, GHG emissions reduction potential, and cost (listed in columns I, H, K, and M) have been directly extracted from its respective NDC. The diversity in language, terms, and framing is inherent to the variations in NDC content/approaches across different countries. </t>
  </si>
  <si>
    <t xml:space="preserve">The measure refers to household energy uses broadly, meaning that it could apply to either cooking, lighting, or heating
</t>
  </si>
  <si>
    <t>NDC 3.0</t>
  </si>
  <si>
    <t>Second NDC 2031-2035</t>
  </si>
  <si>
    <t>Target: Solar water heating penetration within the commercial and residential sectors (cumulative percentage share)
By 2030: 10%
By 2035: 20%
SDGs: 7 and 13</t>
  </si>
  <si>
    <t>Target: Reduce energy intensity through energy efficiency measures in public and private buildings and for appliances from 2020 levels
By 2030: 10%
By 2035: 15%
SDGs: 7 and 13</t>
  </si>
  <si>
    <t>Energy, Cooking and Heating</t>
  </si>
  <si>
    <t>Target year: 2035
Target: Expand the use of electric cookstoves to 2.1 million households and an additional 15,000 institutions and firms.
Reference value (2024): 400,000 households</t>
  </si>
  <si>
    <t>Use of electric cookstoves in total 500,000 households and an additional 1,500 institutions are unconditional targets.</t>
  </si>
  <si>
    <t>Use of ICS in total 227,703 households by 2030 and 277,703 households by 2035 is an unconditional target.</t>
  </si>
  <si>
    <t>Target year: 2030, 2035
Target: Expand the use of metallic ICS (MICS) to 48,068 households by 2030 and 100,000 by 2035 in high-hill areas primarily for heating.
Reference value (2024): 18,068 households</t>
  </si>
  <si>
    <t xml:space="preserve">Use of MICS in a total 33,068 households by 2030 and 48,068 households by 2035 is unconditional. </t>
  </si>
  <si>
    <t>Target year: 2030, 2035
Target: Expand the use of household-level biogas for cooking to 500,000 households by 2030 and 652,770 households by 2035
Reference value (2024): 450,770 households</t>
  </si>
  <si>
    <t xml:space="preserve">455,770 households by 2030 and 472,770 households by 2035 is an unconditional target. </t>
  </si>
  <si>
    <t>Target year: 2030, 2035
Target: Increase large-scale biogas plants to 550 units by 2030 and 750 units by 2035.
Reference value (2024): 357 units</t>
  </si>
  <si>
    <t xml:space="preserve">415 units by 2030 and 475 units by 2035 is an unconditional target. </t>
  </si>
  <si>
    <t>Energy generation and supply</t>
  </si>
  <si>
    <t>Distributed Renewable Energy (DRE) technologies, and 8 clean cooking and heating will be promoted, including through carbon financing, and testing facilities will be strengthened.</t>
  </si>
  <si>
    <t>100 local governments will approve and implement energy-efficient building by laws and Standard Operating Procedure (SoP).</t>
  </si>
  <si>
    <t>By 2035, expand the use of solar thermal installations to 1,354 MW-thermal (MWth) in households for hot water and space heating from the current 389 MWth; and expand the use of solar thermal installations to 29 MWth in industries for hot water and space heating from the current 1.2 MWth.</t>
  </si>
  <si>
    <t>Energy, Energy Efficiency in Buildings</t>
  </si>
  <si>
    <t>Standardized labeling for household electrical appliances will be developed and implemented by 2030.</t>
  </si>
  <si>
    <t>Target year: 2030, 2035
Target: The disease burden attributed to ambient and household air pollution will be reduced to 77/100,000 by 2030 and 60/100,000 by 2035.</t>
  </si>
  <si>
    <t>If the quantified targets are implemented, the total GHG emissions reduction from the Energy sector will be 4,714.26 GgCO2eq by 2030 and 8,546.41 GgCO2eq by 2035, with reduction in cooking and heating sub-sector of 2,022.17 GgCO2eq by 2030 and 3,004.45 GgCO2eq by 2035.</t>
  </si>
  <si>
    <t>2,022.17 GgCO2eq by 2030 and 3,004.45 GgCO2eq by 2035</t>
  </si>
  <si>
    <t>Given the country’s energy consumption structure, the government is focusing on improving energy efficiency in the transport and buildings sectors (about 80 percent of energy consumption in the buildings sector is in residential buildings, with 20 percent used by commercial and public buildings), which represent a considerable share of total final energy consumption (energy consumption in the buildings sector represents 58 percent of the country’s total final energy consumption; nearly 65 percent of dwellings are heated primarily with individual stoves fueled by natural gas and biomass; in rural areas, 94 percent of households use individual stoves, whereas 48 percent of urban households use district heating systems as their main heating technology, and 33 percent use autonomous systems; biomass is the primary heat energy source in rural areas; in urban areas, it is natural gas, with heavy fuel as a secondary source).</t>
  </si>
  <si>
    <t>The most relevant policies in the energy efficiency area are as follows: 
‒ Law no. 139/2018 on Energy Efficiency, the purpose of which is to create the legal framework necessary to promote and improve energy efficiency through the implementation of energy efficiency action plans and the development of an energy services market. 
‒ Law no. 282/2023 on Energy Performance of Buildings, which stipulates that after 5 April 2024, all new buildings must have energy consumption nearly equal to zero.
‒ Law no. 306/2023 regarding labelling products with energy impact, which establishes the legal regulatory framework that applies to products with an energy impact introduced on the market or put into operation. It also ensures the labelling of those products and the provision of standard information on their energy efficiency, the consumption of energy and other resources when using them, and additional product information so that end users can choose more efficient products to reduce their energy consumption.</t>
  </si>
  <si>
    <t xml:space="preserve">One of the initiatives that Moldova has already implemented to improve its energy efficiency and reduce its GHG emissions in the residential sector is the establishment of the Energy Efficiency Fund in the Residential Sector (EFFRS), approved through Government Decision no. 251 of 10 April 2024. 42 The EFFRS will provide grants and technical assistance to homeowners’ associations and private households to finance energy efficiency renovations of buildings, such as improving insulation; installing more efficient lighting, heating, cooling, and ventilation systems; and integrating renewable energy sources. The EFFRS will also support the development of the energy efficiency market, including energy audits, technical design documentation, and awareness campaigns. </t>
  </si>
  <si>
    <t xml:space="preserve">The residential sector will benefit from substantial support in the field of energy efficiency through the September 2024 allocation of a €20.6 million financing package from Germany, Norway, and EU. The resources aim to support the implementation of the “Energy Efficiency and Renewable Energy in Moldova” Project, financed with €5 million by the German Federal Ministry for Economic Cooperation and Development (BMZ) and implemented by the German Corporation for International Cooperation (GIZ), which aims to strengthen energy security, reduce GHG emissions, and identify sustainable solutions for the residential sector. The project will provide extensive consultancy to the Ministry of Energy, NCSE, and local public authorities, serving as a platform for initiatives presented by other development partners. The Norwegian Agency for Development Cooperation (NORAD) will co-finance the project with €12.6 million from the Nansen Support Program. Norwegian support includes non-reimbursable funding for the EcoVoucher Program (launched in October 2023 with an initial budget of $5.8 million). The EU will co-finance the project with €3 million, including a non-refundable €1 million for the energy renovation of individual houses inhabited by extremely vulnerable families from an energy point of view and €2 million to support capacity strengthening and the exchange of experiences and information for state institutions. Additional funds were allocated by the EU through the United Nations Development Programme (UNDP) project “Addressing the Impact of the Energy Crisis in Moldova” for the replacement of old household appliances (€7.5 million) and for EFFRS (€1 million). </t>
  </si>
  <si>
    <t>Other</t>
  </si>
  <si>
    <t>Moldova is one of nine countries currently in the EU's formal accession process and aims to join the EU by 2030. If this happens, the country will be eligible to benefit from the Just Transition Mechanism, which is a key tool to ensure that the transition towards a climate-neutral economy happens in a fair way in EU Member States. Over 2021–2027, the mechanism is supposed to provide targeted support to help mobilize around €55 billion in the most affected EU Member States’ regions, with high dependence on fossil fuels and carbonintensive industries, to alleviate the socioeconomic impact of the transition. [...] The Just Transition Mechanism protects citizens who are most vulnerable to the transition, facilitating employment opportunities in new sectors and those in transition by offering re-skilling opportunities; improving energy-efficient housing; investing to fight energy poverty; and facilitating access to clean, affordable, and secure energy. The plans should also support preparing the young people with right skills on the pathway to just transition; thus, enhancing access to quality and relevant training for new entrants to the labor market.</t>
  </si>
  <si>
    <t>Undertake energy sector reforms aimed at universal access to, adequate, reliable, and affordable energy services, to enable the achievement of, inter alia: 
◌ Increased renewable electricity generation in the national grid towards 100% by 2035; 
◌ Adoption of clean and efficient energy use for the transport, industry, agriculture and domestic sectors including clean cooking.</t>
  </si>
  <si>
    <t>Technology</t>
  </si>
  <si>
    <t>To enhance the role of technology in addressing climate change, the following strategies have been outlined: [...] Promote energy-efficient technologies across residential, commercial, and industrial sectors to reduce energy consumption.</t>
  </si>
  <si>
    <t>Increasing energy efficiency in Cuba for the period 2031-2035.
Description: Reduction in energy consumption and reduction of CO2 emissions by increasing energy efficiency through the technological replacement of lighting in different sectors, water heating equipment, cooking equipment, pumps and hydraulic efficiency in water conduction and distribution systems, and improvements in steam generation systems.
Contribution type: Non-GHG contribution
Monitoring indicator: Avoided energy consumption due to the introduction of efficient technologies (tons of oil equivalent, toe)
Base year (Reference point): 2030
Target year: 2035
Quantifiable information on the reference indicator (Indicator value in the base year): Projected avoided energy for the base year 2030: 231,100.00 toe/year
Indicator target expressed numerically (Indicator value in the target year): Projected avoided energy for the target year 2035: 329,000.00 toe/year</t>
  </si>
  <si>
    <t>The NDC includes more detailed information about this target, including planification processes, methodological approaches, data sources, etc.</t>
  </si>
  <si>
    <t>* Unconditional: 24 kt CO2eq/year in 2030
* Conditional: 83kt CO2eq/year in 2030</t>
  </si>
  <si>
    <t>* Unconditional: 9 kt CO2eq/year in 2030.
* Conditional: 18kt CO2eq/year in 2030.</t>
  </si>
  <si>
    <t>* Overview of NDC Measure: Implementation of efficient wood stoves to replace inefficient traditional cooking stoves that require much more wood and charcoal than necessary. [...] This measure would entail an increase in current government initiatives by putting adequate policies in place to promote this mitigation option. The projected number of efficient stoves is 1,250 in 2025 and 9,030 in 230 under the unconditional scenario.
* NDC Measure: Introduction of high efficiency stoves, resulting in carbon sink preservation through reduced demand of traditional biomass fuel.
* Indicator: Percentage of households and rural institutions using efficient woodstoves.
* Baseline (2023): No available information was found on percentage of households and institutions.
* 2030 Target: 
     - Unconditional: 9030 stoves by 2030 - GHG reduction: 24 kt CO2eq/year in 2030
     - Conditional: 30,800 stoves by 203 - GHG reduction: 83kt CO2eq/year in 2030
* Responsible Department: Department of Energy and Department of Forestry
* Other Key Implementing Entities: District Forestry Offices, District Councils, NGOs, Area and Village Development Committees.
* Adaptation and Resilience Co-Benefits: Reduced demand for traditional biomass, which helps to reduce pressure on forestry resources with associated reduced impacts from extreme rainfall events.
* Alignment with SDGs: SDGs 1, 3, 7, and 13.
* Timeline: 2023-2025 and 2025-2030.</t>
  </si>
  <si>
    <t>* Overview of NDC Measure: Implementation of biogas plants that make use of organic waste streams to generate biogas reducing the demand for kerosene, charcoal, and traditional biomass for domestic use. This measure would involve direct support for the purchase of the equipment but also capacity building in the form of skills and technology transfer.
* NDC Measure: Biogas plants
* Indicator: Percentage of households and rural institutions using biogas plants.
* Baseline (2023): No available information was found on percentage of households and institutions.
* 2030 Target: 
       - Unconditional: 6300 stoves by 2030 - GHG reduction: 9 kt CO2eq/year in 2030.
       - Conditional: 12,600 stoves by 2030 - GHG reduction: 18kt CO2eq/year in 2030.
* Responsible Department: Department of Energy and Department of Environment
* Other Key Implementing Entities: District Councils, NGOs, Private Sector, and CSOs.
* Adaptation and Resilience Co-Benefits: Reduced dependence on traditional biomass, reduced pressure on forests and forest biodiversity, increased off-farm business for rural communities, and access to energy which also improves adaptive capacity.
* Alignment with SDGs: SDGs 1, 5, 7, and 13.
* Timeline: 2023-2025 and 2025-2030.</t>
  </si>
  <si>
    <t>* Overview of NDC Measure: Replacing wood stoves with liquified petroleum gas (LPG) stoves as it is considered to be a cleaner energy source although it is not renewable. Government support is needed to provide to improve access to the technology. It is also imperative that information on the safety in use and handling of LPG stoves is provided to the intended beneficiaries in order to avoid any accidents that may be caused by impromper handling of technology. This measure will reduce the strain placed on biomass resources in the residential subsector for cooking and water heating.
* NDC Measure: LPG stoves replacing wood stoves: Deployment of efficient LPG cookstoves to urban and rural households, thereby reducing demand for fuel wood.
* Indicator: Percentage of households and rural institutions using LPG stoves to replace wood stoves.
* Baseline (2023): No available information was found on percentage of households and institutions.
* 2030 Target: 
      - Unconditional: 8,820 stoves by 2030 - GHG reduction: 14 kt CO2eq/year in 2030. 
      - Conditional: 31,500 stoves by 2030 - GHG reduction: 50 kt CO2eq/year in 2030.
* Responsible Department: Department of Energy, and Ministry of Local Government Chieftainship, Home Affairs &amp; Police.
* Other Key Implementing Entities: District Councils, NGOs, Private Sector, and CSOs.
* Adaptation and Resilience Co-Benefits: Reduced dependence on traditional biomass, reduced pressure on forests and forest biodiversity, increased off-farm business for rural communities, and access to energy which also improves adaptive capacity.
* Alignment with SDGs: SDGs 1, 5, 7, and 13.
* Timeline: 2023-2025 and 2025-2030.</t>
  </si>
  <si>
    <t>* Unconditional: 14 kt CO2eq/year in 2030
* Conditional: 50 kt CO2eq/year in 2030.</t>
  </si>
  <si>
    <t>* Overview of NDC Measure: Solar cookers implementation to address energy poverty in rural areas. Although the technology is proven to be reliable, its penetration level is very low in the country. One of the major factors contributing to this is the lack of information to the users and reliable supply of the technology. Scaling up access and adoption of solar cooking technology will reduce quantities of biomass and kerosene used for cooking.
* NDC Measure: Solar cooking
* Indicator: Percentage of households and rural institutions using solar cookers.
* Baseline (2023): No available information was found on percentage of households and institutions.
* 2030 Target: Unconditional: 8,400 solar cookers by 2030 - GHG reduction: 12 kt CO2eq/year in 2030.
* Responsible Department: Department of Energy, and Ministry of Local Government Chieftainship.
* Other Key Implementing Entities: District Councils, NGOs, Private Sector, and CSOs.
* Adaptation and Resilience Co-Benefits: Reduced dependence on traditional biomass, and  reduced pressure on forests and forest biodiversity.
* Alignment with SDGs: SDGs 1, 5, 7, and 13.
* Timeline: 2023-2025 and 2025-2030.</t>
  </si>
  <si>
    <t>12 kt CO2eq/year in 2030.</t>
  </si>
  <si>
    <t>* Overview of NDC Measure: Implementation of residential solar water heaters to reduce dependence on kerosene used for water heating and improve the access to this service. This option can be adopted for both urban and rural households. This technology can also provide demand-side management for urban grid-connected households, enhancing the efficiency of the electricity grid. Specific actions that need to be taken with this measure will include capacity building of technicians in the proper installation of the systems and putting in place basic standards for areas where there is no running water.
* NDC Measure: Solar water heater (residential)
* Indicator: Number of additional households with solar water heaters
* 2030 Target: Conditional: 11,200 stoves by 2030 - GHG reduction: 25 kt CO2eq/year in 2030.
* Responsible Department: Department of Energy and Local Government.
* Other Key Implementing Entities: District Councils, NGOs, and Private Sector.
* Alignment with SDGs: SDGs 7 and 13.
* Timeline: 2023-2025 and 2025-2030.</t>
  </si>
  <si>
    <t>25 kt CO2eq/year in 2030.</t>
  </si>
  <si>
    <t>There might be a mistake in the NDC, as the target for this measure mentions the distribution of stoves, but the measure is about biogas plants.</t>
  </si>
  <si>
    <t>There might be a mistake in the NDC, as the target for this measure mentions the distribution of stoves, but the measure is about solar water heaters.</t>
  </si>
  <si>
    <t>* Overview of NDC Measure: Extension of the electricity grid to rural areas to increase the electrification of end-uses in households to reduce GHG emissions produced by the excessive reliance on kerosene, charcoal, and traditional biomass. As part of the government initiatives to promote this, the government has developed a 20-year plan (2018-2038) to increase access to electricity across the country.
* NDC Measure: Increased electrification access (increasing number of households connected to the grid for lighting, cooking, and space heating)
* Indicator: Number of additional households connected to the grid.
* 2030 Target: 
      - Unconditional: 44,300 households connected by 2030 - GHG reduction: 62 kt CO2eq/year in 2030. 
     - Conditional: 134,332 stoves by 2030 - GHG reduction: 188 kt CO2eq/year in 2030.
* Responsible Department: Department of Energy and Local Government.
* Other Key Implementing Entities: IPPs, Private Sector, Department of Lands, and LEC.
* Alignment with SDGs: SDGs 1, 7, and 13.
* Timeline: 2023-2025 and 2025-2030.</t>
  </si>
  <si>
    <t>* Unconditional: 62 kt CO2eq/year in 2030. 
* Conditional: 188 kt CO2eq/year in 2030.</t>
  </si>
  <si>
    <t>There  is likely a mistake in the NDC (Table 7), as the target for this measure mentions the distribution of stoves, but the measure is about household grid connections.</t>
  </si>
  <si>
    <t>* Mitigation measure: Biogas domestic plant
* Current: 53
* Target 2025: 275
* Target 2030: 500
* GHG reductions by 2030 (Gg CO2eq): 5.4</t>
  </si>
  <si>
    <t>5.4 Gg CO2eq by 2030</t>
  </si>
  <si>
    <t xml:space="preserve">Brazil will seek progress in terms of energy efficiency and the evaluation of alternatives to the use of liquefied petroleum gas (LPG) and natural gas for cooking, such as biomethane. </t>
  </si>
  <si>
    <t>Science and technology for decision-making and implementation</t>
  </si>
  <si>
    <t xml:space="preserve">Recently completed, the Technology Needs Assessment for the Implementation of Climate Action Plans in Brazil (TNA_BRAZIL) will seek to develop national technological capacity while facilitating the analysis and prioritization of climate technologies to support the implementation of the SDGs and the Paris Agreement. The TNA has identified priority sectors and key technologies for meeting the NDC target: the incorporation and development of technologies related to floating photovoltaic solar energy; [...] photovoltaic solar stoves with induction;[...]. </t>
  </si>
  <si>
    <t>Although it is very close to guaranteeing universal access to electricity, mainly through the Light for All Program, for its population (reaching 99.8% of the Brazilian population by 2022), Brazil still faces pressing challenges in promoting access to clean technologies for cooking food (with around 6.7% of the country’s population still using firewood and other rudimentary methods in 2022), with considerable regional levels of inequality still being recorded in the country. To address this issue, Brazil has proposed the creation of the LPG for All Program (Bill No. 3.335/2024), which aims to guarantee access to LPG cylinders for more than 20 million families in the coming years.</t>
  </si>
  <si>
    <t>As a developing country, Brazil still has to deal with the challenge of guaranteeing universal access to energy for its population. To ensure that Brazil’s energy transition is fair and inclusive, progress must be made in combating energy poverty, in line with Sustainable Development Goal (SDG) 7, which is one of the country’s main needs and priorities for the coming years.</t>
  </si>
  <si>
    <t xml:space="preserve">Promote substitution of fuel wood with electricity from renewable sources. Year 2030. </t>
  </si>
  <si>
    <t>Unclear [*]</t>
  </si>
  <si>
    <t>Pg 27 of the NDC indicates that the cost of this measure is specified under the measures for the AFOLU sector. In the mitigation measures under the AFOLU sector (pg 29), the same measure is included but with a different GHG emissions reduction potential, so it its unclear which cost and GHG emissions reduction potential are the correct ones.</t>
  </si>
  <si>
    <t>Promotion of improved cookstoves and energy-efficient appliances</t>
  </si>
  <si>
    <t>Sustainable charcoal production with, improved kiln technology</t>
  </si>
  <si>
    <t>Promoting clean cooking including use of LPG to replace biomass in domestic energy</t>
  </si>
  <si>
    <t>Land Use, Land Use Change and Forestry</t>
  </si>
  <si>
    <t>Sustainable land management and reduction of biomass burning</t>
  </si>
  <si>
    <t>Just Transition</t>
  </si>
  <si>
    <t>The NDC commits to strengthening gender-responsive adaptation planning by integrating social protection measures that safeguard livelihoods and well-being in the face of climate shocks. By enhancing access to low-carbon and affordable technologies such as solar-powered irrigation, clean cooking solutions, and climate-smart digital tools the strategy aims to empower marginalized communities to participate in and benefit from the green transition.</t>
  </si>
  <si>
    <t>[...] the residential subsector is dominated by wood energy in terms of energy consumption. Indeed, while the majority of biomass-related targets are accounted for either in the Forestry-Biodiversity sector or in agriculture (LULUCF), biomass intended for cooking (wood energy), which constitutes nearly 92% of the energy balance, is accounted for in the energy sector (residential subsector). Reducing wood energy consumption would lead to an emission reduction of around 1,000 Gg CO2 eq until 2030 according to the National Wood Energy Supply Strategy.</t>
  </si>
  <si>
    <t>1000 Gg CO2 eq</t>
  </si>
  <si>
    <t>Various measures are planned to mitigate the effects of the production, exploitation and use of energy in its various forms: • Develop legal and institutional frameworks for reducing emissions in the energy, transport and biomass sectors for energy efficiency; [...] • Scale up improved stove initiatives; [...].</t>
  </si>
  <si>
    <t>The roles of women and the poorest, as agents of change within households, must be strengthened in the choice and promotion of adaptation and mitigation measures and technologies (by promoting less emitting cooking and lighting energies, or in the adoption of short-cycle varieties, etc.).</t>
  </si>
  <si>
    <t xml:space="preserve">Both </t>
  </si>
  <si>
    <t>Gender (Included in Section 4. Means of implementation &gt; Section 4.4 Gender Consideration Climate Empowerment, and Participation at All Levels.)</t>
  </si>
  <si>
    <t>Both (included in Section 6.2.7. Mitigation Co-Benefits Resulting from Adaptation Actions and Economic Diversification Plans, Including the Description of Specific Projects, Measures, and Initiatives of Adaptation Actions and/or Economic Diversification Plans)</t>
  </si>
  <si>
    <t xml:space="preserve">
In 2021, to replace the dependence on charcoal and firewood, which provided cooking energy for 97% of households in 2020, the Government of Madagascar reduced value-added taxes on butane gas to 5%. That same year, a public-private partnership was concluded, which aims, among other things, to reduce the price of butane gas by 9% and to implement measures to facilitate access to this cleaner energy.</t>
  </si>
  <si>
    <t>Name: National Renewable Energy Policy (2020-2030)
Description: The policy is there to increase access to clean and affordable energy
Objectives:  • Establishing an institutional and regulatory framework for promoting uptake of Renewable Energy • Improving electrification levels in a sustainable way and establishing a robust financing mechanism for funding capital intensive RE projects
Type of instrument: Regulatory
Status: Implemented
IPCC Sector: Energy
Gasses: CO2, CH4, N2O
Start year: 2020
Implementing entity: MoEPD, ZERA</t>
  </si>
  <si>
    <t>Name: Rural Electrification Fund Act (Chapter 13:20)
Description: Act for rural electrification, collection of the levy to provide for the allocation and disbursement of money from the Rural Electrification Fund.
Objectives: • Establish the Rural Electrification Fund and to provide for its objects, management and control • Extension of the main grid • Establishment of Mini grid in rural areas
Type of instrument: Economic
Status: Implemented
IPCC Sector: Energy
Gasses: CO2, CH4, N2O
Start year: 2002
Implementing entity: MoEPD, REA</t>
  </si>
  <si>
    <t>Name: National Energy Efficiency Policy
Description: Provides for improved energy efficiency in all sectors of the economy
Objectives: • Reduce energy losses in energy supply and demand
Type of instrument: Regulatory
Status: Planned
IPCC Sector: Energy
Gasses: CO2, CH4, N2O
Start year: 2025
Implementing entity: MoEPD, ZERA</t>
  </si>
  <si>
    <t>Three GHG scenarios were developed to inform the NDC of Montenegro: a Without Measures Scenario, a With Measures Scenario and a With Additional Measures scenario. These scenarios considered the impact of policies and measures in the future GHG emissions of the country. [...] Under the With Existing Measures (WEM) scenario, the following measures are included: [...] development and implementation of an energy efficiency regulatory framework for buildings, increased energy efficiency in public buildings, financial incentives for citizens and private households to invest in energy efficiency, energy labeling and eco-design requirements for energy-related products, establishment and implementation of energy efficiency criteria in public tendering, implementation of energy efficiency measures in public municipal companies, utilities, and services, development of transmission and distribution networks to reduce losses, [...].</t>
  </si>
  <si>
    <t xml:space="preserve">Intended Nationally Determined Contribution (INDC) </t>
  </si>
  <si>
    <t>The following mitigation options are designed to enable Afghanistan to make a mitigation contribution which is condition on support needs for financial and technical support being met.
2030 mitigation contribution 
Conditional Target: A relatively reduction in GHG emission is achievable through meeting Afghanistan’s financial, technical, and technological needs in energy, forest and rangeland, industrial process and extractive industry, agriculture and livestock, and waste management sectors. Primarily focused is on sustainable process and development initiatives based on the outcomes of 2015 national consultation on LEDS and NAMA.
Sectors: Energy Production (hydropower, solar systems, wind and biomass, commercial, domestic: clean cook stoves and fuels, and solar energy; Energy Efficiency (households, transport, industry, services, mining, agriculture) [...].</t>
  </si>
  <si>
    <t>Energy Efficiency in Buildings</t>
  </si>
  <si>
    <t>Climate Mitigation Gaps and Barriers and Support Needs
Sector: Energy Efficiency in Buildings and in Transport Sector
Technology and Capacity Building Needs: Carbon finance and project development skills. Information on available technologies, measures, and financing skills. Traditional customs and administered pricing. Building codes, and standards on appliances and equipment. Clean cooking, heating and power projects.</t>
  </si>
  <si>
    <t>Forest and Rangeland</t>
  </si>
  <si>
    <t>Climate Mitigation Gaps and Barriers and Support Needs
Sector: Forest and Rangeland
Technology and Capacity Building Needs: Carbon sequestration on forest/rangelands, and forest carbon skills. Funding institutional capacity to monitor and verify projects. Better spatial planning for community and production agriculture. Reduce rural peoples’ dependence on fuel for cooking and heating</t>
  </si>
  <si>
    <t>Promoting economic development and sustainable rural livelihoods through sustainable management of environmental resources and increase access to modern forms of efficient and sustainable energy services</t>
  </si>
  <si>
    <t>Gas</t>
  </si>
  <si>
    <t>Pressure cookers</t>
  </si>
  <si>
    <t>LPG and natural gas</t>
  </si>
  <si>
    <t>Photovoltaic solar stoves with induction</t>
  </si>
  <si>
    <t>Biogas</t>
  </si>
  <si>
    <t>Natural gas</t>
  </si>
  <si>
    <t>Improved wood stoves</t>
  </si>
  <si>
    <t>Improved wood stoves and Improved charcoal stoves</t>
  </si>
  <si>
    <t>Improved wood drying ovens</t>
  </si>
  <si>
    <t>LPG, biogas, briquettes made from agricultural residues or biodegradable waste, and electric cookers</t>
  </si>
  <si>
    <t>LPG and electric stoves</t>
  </si>
  <si>
    <t>Improved charcoal stoves</t>
  </si>
  <si>
    <t>Improved biomass stoves</t>
  </si>
  <si>
    <t>Electric stoves</t>
  </si>
  <si>
    <t>Butane gas</t>
  </si>
  <si>
    <t>Solar cookers</t>
  </si>
  <si>
    <t>Metallic improved cookstoves</t>
  </si>
  <si>
    <t xml:space="preserve">Three programs are likely to be developed, as part of the strategy, targeting urban and peri-urban households: the first is based on reducing demand through the supply of around 5 million households with improved ovens or efficient stoves (allowing a reduction of around 50% in firewood consumption). The second program aims to promotion of the use of hydroelectricity instead of wood energy by covering part of the electricity supply bill for 5 million households, located mainly in the southern provinces (Top -Katanga, Tanganyika, Lualaba, HautLomami, Lomami, Sankuru, Kasaï, Kasaï Central, Kasaï-Oriental). The third program involves afforestation of marginal areas around cities with the aim of ensuring production and use sustainable firewood through improved stoves. (over the period 2021-2030) </t>
  </si>
  <si>
    <t>100/Year from 2020</t>
  </si>
  <si>
    <t>By 2035: 8.14 unconditional and 126.3 conditional</t>
  </si>
  <si>
    <t>By 2035: 7.38  unconditional and 35.54 conditional. Of this, by 2030: 4.92 unconditional and 25.72 conditional</t>
  </si>
  <si>
    <t>By 2035: 2.73 unconditional and 4.73 conditional, of this by 2030: 1.365 unconditional and 1.365 conditional</t>
  </si>
  <si>
    <t>15 unconditional and 122.76 conditional. Of this, by 2030: 3.41 unconditional and 30.16 conditional</t>
  </si>
  <si>
    <t>By 2035: 13.4 unconditional and 31.25 conditional. Of this, by 2030: 6.59 unconditional and 15.34 conditional</t>
  </si>
  <si>
    <t>[*] If a measure uses terms like “clean,” “efficient,” “energy-saving,” “eco,” or “cleaner” (or similar) to describe cooking fuels/technologies without specifying the fuel or stove type, this field is marked as “Not specified.”
“Improved stoves” or “ICS” are also marked as “Not specified” unless the measure explicitly states that it refers to improved biomass, wood, and/or charcoal stoves.</t>
  </si>
  <si>
    <t>Deployment of Best Available Technologies in power and heat generation, and continued fuel switch of residential areas will contribute to reduction of particulate emissions and black carbon.</t>
  </si>
  <si>
    <t>residential, domestic, home, house*, appliance, firewood, fuelwood, bio*, coal, wood, gas, "energy poverty", "energy poor", "energy access", "access to energy", electrification, "electricity access", "access to electricity", solar, black carbon, and/or LPG</t>
  </si>
  <si>
    <t>Promote ecotechnologies and ecotechnologies, with cultural relevance, such as the use of fuel-efficient wood-burning stoves, among others, to reduce the use of firewood.</t>
  </si>
  <si>
    <t>Residential, commercial, and institutional</t>
  </si>
  <si>
    <t>Encourage the replacement of liquefied petroleum gas stoves with electric stoves to reduce the use of fossil fuels in food preparation.</t>
  </si>
  <si>
    <t>Evaluate the contribution of black carbon emissions to various health impacts, promoting continuous monitoring of black carbon in medium and large cities through local monitoring networks for epidemiological surveillance.</t>
  </si>
  <si>
    <t>Increase renewable energy share to 35 % by 2035, promote innovation in low-emission technologies, integrate natural gas as a transitional clean fuel, flare gas utilization and expand access to modern, reliable, and affordable energy services
Lead institution: Ministry of Electricity and Energy (MEE) &amp; Ministry of Oil and Minerals (MOM)</t>
  </si>
  <si>
    <t>NDC 3.0 (provisional)</t>
  </si>
  <si>
    <t>Energy-efficiency measures in buildings, standards and labelling for appliances, biogas cooking, solar water heating, and green kitchens in institutions.</t>
  </si>
  <si>
    <t>Improved biomass stoves, electric, LPG, and ethanol</t>
  </si>
  <si>
    <t>Efficient and clean cook stoves: Promotion of tier 3 and tier 4 cooking stoves in rural Areas with a target of 2,449,000 HH, Promotion of tier 4 and tier 5 in urban areas of energy transition in households by using clean non-biomass stoves (Electric, LPG, and ethanol stoves) targeting 1,209,000 HHs by 2035. This will achieve a more sustainable balance between supply and demand of biomass, and reducing firewood and fossil energy consumption for cooking.
Efficient biomass cookstoves: Mitigation Total 2035 (MtCO2e/yr): 0.92 
Clean non-biomass cookstoves (electric): Mitigation Total 2035 (MtCO2e/yr): 0.18
Clean non-biomass cookstoves (LPG): Mitigation Total 2035 (MtCO2e/yr): 0.44
Timeline: 2015-2035
Line ministry (implementing entities): MININFRA, MoE, MINEDUC (EDCL, RFA, RGF)
Funding estimates 2025-2035: 975 million USD (new stoves, training schemes and monitoring).
Adaptation benefits: Reduced dependence on the availability of traditional biomass fuels, which is vulnerable to climate variability. Reduced pressure on forest resources, with reduced impacts from extreme rainfall events. Reduced fossil fuel import dependence.</t>
  </si>
  <si>
    <t>The NDC indicates that "The roll-out of clean and cookstove programmes nationwide, covering efficient biomass cookstoves as well as nonbiomass (LPG and electric) cookstoves, is considered to have very significant potential accounting for almost one quarter of the total mitigation by 2035."</t>
  </si>
  <si>
    <t>Both (included in mitigation measures table but explictly outlines the adaptation benefits of the measure)</t>
  </si>
  <si>
    <t>Both (referred to as “cross-cutting interventions” in the NDC, which are interventions aiming “to enhance resilience and low-carbon development while addressing social, economic, and environmental challenges”)</t>
  </si>
  <si>
    <t>Gender and social inclusion</t>
  </si>
  <si>
    <t>Rwanda plans to establish a Climate-Health Coordination Platform, integrate early-warning and GBV risk protocols into climate planning, and launch a clean-institutional cooking framework to reduce emissions and gendered health risks, ensuring a rights-based, inclusive approach to sustainable development.</t>
  </si>
  <si>
    <t xml:space="preserve">Rwanda commits to engage children and youth in climate awareness programs, relocating schools from high-risk zones, increasing adoption of clean cooking in schools, and expanding youth-driven climate innovations. </t>
  </si>
  <si>
    <t>Children and youth</t>
  </si>
  <si>
    <t xml:space="preserve">Rwanda’s NDC 3.0 mitigation component prioritizes reduction of SLCPs and air quality improvement through vehicle emissions standards, regulate imports and enhance traffic management, adoption of efficient cookstoves to reduce emissions from traditional cooking methods, reduction of enteric fermentation and improved manure management, reduction of HFCs emissions under refrigeration and air conditioning measures, improved solid waste and waste water treatment, and national air quality monitoring systems to track air pollutant levels. </t>
  </si>
  <si>
    <t>Short-lived climate pollutants and air quality</t>
  </si>
  <si>
    <t>Promotion of biogas for energy: Increased use of anaerobic digestion of manure and waste for bioenergy production (bio-digestors).
Timeline: 2015-2035
Line ministry (implementing entities): MININFRA, MINALOC (REG, EDCL, local government, RAB)
Funding estimates 2025-2035: 71 million USD
Adaptation benefits: Reduced dependence on the availability of traditional biomass fuels, which is vulnerable to climate variability. Reduced pressure on forests and forest biodiversity, as well as food security.</t>
  </si>
  <si>
    <t xml:space="preserve">Peru's has developed a catalog of mitigation measures prepared by the Ministry of Environment that contains 62 actions to mitigate GHG emissions, as part of the national framework “Nuestro Desafío Climático” or NDC [1]. One of these measures explicitly focuses on clean cooking and promotes the implementation of improved and LPG cookstoves in rural areas, aiming to reduce the gap of approximately 2.5 million families who continue to cook with traditional stoves (2010-2030 timeframe). However, the link between this mitigation measures catalog (“Nuestro Desafío Climático”) and Peru’s official NDC submission to the UNFCCC (NDC 3.0) is unclear. The clean cooking mitigation measure does not appear in Peru’s NDC 3.0, nor is the catalog referenced anywhere in the official NDC document hosted in the UNFCCC registry. Instead, the catalog appears to function as a domestic implementation and planning tool, separate from the internationally communicated NDC. 
Because this Clean Cooking NDC Tracker is based solely on analysis of each country’s NDC submitted to the UNFCCC, and does not consider wider national policies unless they are expressly referenced in the NDC, Peru is marked as not including a clean cooking measure.
[1] https://www.gob.pe/institucion/minam/informes-publicaciones/357226-catalogo-de-medidas-de-mitigacion
[2] https://www.gob.pe/institucion/minam/informes-publicaciones/2052852-infografia-sobre-nuestro-desafio-climatico </t>
  </si>
  <si>
    <t>To achieve universal access to electricity and clean cooking by 2030 through the development and implementation of targeted policy measures, 2030 as stated on SDG7 Roadmap for Fiji.</t>
  </si>
  <si>
    <t>Energy demand</t>
  </si>
  <si>
    <t>Increasing access to clean cooking fuels and technologies through the promotion of affordable and accessible alternatives, reducing reliance on traditional biomass fuels, which contribute to poor indoor air quality and deforestation, and increasing the adoption of sustainable energy sources like LPG, electricity, and/ or biogas.</t>
  </si>
  <si>
    <t>LPG, electricity, and biogas</t>
  </si>
  <si>
    <t>Improve the adoption of sustainable technologies and practices by using animal manure to produce methane for cooking fuel and bio-fertilizer, reduce GHGs and improve waste management.</t>
  </si>
  <si>
    <t>Strengthening the Minimum Energy Performance Standards for Appliances and Lighting (MEPSL) program by expanding the range of appliances covered.</t>
  </si>
  <si>
    <t>NDC 3.1</t>
  </si>
  <si>
    <t>Measure code: ENyT.2
Measure Name: Energy Efficiency Applied to Heat Generation Technologies in the Domestic Sector
Description: The specific objective of the PROEZA Project in the energy sector is to implement efficient cookstoves in 3,450 rural households of families from indigenous and farming communities, leading to a reduction in firewood consumption for cooking.
Status (implemented, adopted, or planned): Implemented / Applied
Expected impact on GHG emissions reduction in 2030: 35,89 kt CO2eq
Expected impact on GHG emissions reduction in 2035: 35,89 kt CO2eq
Annual progress indicators: Number of households implementing efficient cookstoves
Data provider to the DNCC/MADES: MADES focal point for the PROEZA project</t>
  </si>
  <si>
    <t>Expected impact on GHG emissions reduction in 2030: 35,89 kt CO2eq
Expected impact on GHG emissions reduction in 2035: 35,89 kt CO2eq</t>
  </si>
  <si>
    <t>Peru's Second Adaptation Communication (“2CA”) addresses seven priority sectors for adaptation, which together establish 25 objectives and 106 lines of action.
The actions under objective 14 promote the diversification of the energy matrix by boosting solar and wind power generation systems, installing energy storage infrastructure, and implementing technological solutions such as efficient cookstoves in rural and indigenous households. These measures aim to reduce dependence on fossil fuels, improve energy security, and guarantee more equitable access to energy, even in territories isolated from the national electricity grid. 
Line of action #70: By 2026, increase the number of rural and indigenous households to 3,450 with the delivery and installation of efficient cookstoves, in order to improve their living conditions and increase their resilience.</t>
  </si>
  <si>
    <t>NDC Update 2025 (NDC of the European Union and its Member States)</t>
  </si>
  <si>
    <t>Electrification of equipment powered by natural gas: A major goal for 2035 is to ensure the transition of equipment powered by natural gas to equipment powered by renewable electricity. To this end, buildings are expected to install electric air-to-water heat pumps and electric stoves, both powered by renewable electricity. Heat pumps, which are approximately three times more efficient than natural gas systems, will provide heating and hot water, reducing reliance on natural gas. Electric stoves, which use electromagnetic energy to heat cookware, will replace gas stoves, cutting down on energy waste and further decreasing the use of natural gas.</t>
  </si>
  <si>
    <t>Both (identified as an adaptation measure but explicitly says that it has mitigation co-benefits)</t>
  </si>
  <si>
    <t xml:space="preserve">Mozambique has identified and is implementing several initiatives that generate important mitigation co-benefits resulting from adaptation actions alongside its primary objectives of adaptation and economic diversification.
The Accelerating Sustainable &amp; Clean Energy Access Transformation (ASCENT) is strengthening access to energy, both on and off the grid. Mitigation co-benefits include increased energy efficiency, a greater deployment of clean cooking solutions, and an overall reduction in reliance on carbon intensive energy sources. </t>
  </si>
  <si>
    <t>Electricity: Targets a diversified energy mix (renewables + natural gas), with grid modernization and universal access to electricity—especially in the interior.</t>
  </si>
  <si>
    <t>Contribution to the Sustainable Economic Development Scenario of the GDS: The electricity sector’s transformation contributes directly to: [...] A pathway to universal access to affordable, modern energy, with all rural communities electrified by 2030.</t>
  </si>
  <si>
    <t>Energy efficiency in the domestic sector: Range of measures, including the Energy Efficiency in Buildings Code (EEBC), Minimum Energy Performance Standards (MEPS) and the creation of energy saving companies (ESCOs).</t>
  </si>
  <si>
    <t>Biogas for energy: Introduction of small-scale biogas units in livestock farms, waste disposal sites and wastewater treatment facilities with electricity production potential, in accordance with the National Strategic Waste Management Plan (PENGeR).</t>
  </si>
  <si>
    <t xml:space="preserve">Mitigation options are designed to create co-benefits for jobs and livelihoods. These include, for example, the scale up and promotion of renewable energy, electrification and clean cooking, sustainable charcoal alternatives, and forest conservation initiatives. These activities aim to provide income for rural households. </t>
  </si>
  <si>
    <t>The National Adaptation Plan (NAP) identify the following 9 key sectors for adaptation action, anchoring resilience-building within national development frameworks such as Vision 2030 and the 8th National Development Plan: [...] Energy: NDC 3.0 targets diversified, resilient energy infrastructure through improved transmission, generation, and efficiency, as outlined in Zambia’s National Energy Compact and policies. [...] Improved cookstoves projects are expected to contribute 50,000 stoves in addition to an estimated 3,500,000 LEDs bulbs distributed by 2027.</t>
  </si>
  <si>
    <t xml:space="preserve">Government Regulation No. 33 Year 2023 concerning Energy Conservation, represents a concrete step taken by the government to regulate the efficient and rational use of energy resources, energy sources, and energy usage. This regulation establishes various programmes and mechanisms to promote the implementation of energy conservation across different sectors (energy provider, industrial, transportation, building, and household). The Regulation also mandates the implementation of energy management in certain threshold of energy users and the implementation of minimum energy performance standards (MEPS) and energy efficiency labelling of appliances. </t>
  </si>
  <si>
    <t>Energy efficiency: energy management and energy-efficient appliances</t>
  </si>
  <si>
    <t xml:space="preserve">Renewable energy in household and commercial buildings. For example, solar PV and biogas </t>
  </si>
  <si>
    <t xml:space="preserve">Universal and affordable access to energy services is a national goal, and understood as helping to achieve SDG7 globally. </t>
  </si>
  <si>
    <t xml:space="preserve">The strategic alignment between the National Action Plan for Renewable Energy (PANER), the National Action Plan for Energy Efficiency (PANEE) and the National Action Plan and Strategy for Clean and Modern Cooking [*] (PANECLM) represents a decisive opportunity to accelerate the energy transition in São Tomé and Príncipe. 
[*] https://dgrne.org/pt-pt/node/406 </t>
  </si>
  <si>
    <t xml:space="preserve">Technology or name of measure: Gas, electric and solar cookers
Measure: Increase in gas, electric and solar cookers for cooking </t>
  </si>
  <si>
    <t>Gas, electric, and solar</t>
  </si>
  <si>
    <t>Technology or name of measure: Wood and charcoal stoves
Measure: Increase in improved, highly efficient stoves</t>
  </si>
  <si>
    <t>Technology or name of measure: Renewable - Solar PV 2.0 MW
Project: Installation of domestic solar PV (indicator - 800 homes ±3 kW) (includes isolated and connected rooftop PV systems) 
Target year: 2030
Emissions reduction (ktonCO2e): 1.73</t>
  </si>
  <si>
    <t>Emissions reduction (ktonCO2e): 1.73</t>
  </si>
  <si>
    <t>NDC 2.0</t>
  </si>
  <si>
    <t>Energy labelling scheme for new appliances 
Completion date: 2030
Year communicated: 2015 (updated 2021)</t>
  </si>
  <si>
    <t>Both (The NDC explicitly states that this measure adopts a comprehensive approach that simultaneously considers mitigation and adaptation actions)</t>
  </si>
  <si>
    <t>Measure 1: Universal Access to Electricity: By 2035, achieve universal access to clean, affordable, reliable, and sustainable electricity, prioritizing rural areas and vulnerable populations, as an adaptation measure to extreme weather events and energy inequality, which also translates into a reduction of 138 ktCO₂e avoided.
Description: This measure seeks to guarantee equitable access to electricity as a basic right, especially in rural or peri-urban regions where energy poverty increases vulnerability to climate change. Access to reliable energy strengthens the resilience of communities by facilitating the operation of health, water, communication, and emergency response services. It also lays the foundation for electrification with clean energy sources. This measure aligns with SDG 7 and contributes to climate adaptation by strengthening basic capacities to cope with extreme events such as droughts or storms.
Table 13. Details of the Mitigation Approach Indicator for Measure 1
Main Indicator: Tons of CO₂eq avoided by providing electricity to rural communities using renewable energy sources compared to the baseline.
Unit of measurement: Tons of CO₂e avoided
Baseline year: 2022
Initial value: 19 ktCO₂e avoided
Projected value: 138 ktCO₂e avoided
To achieve this goal, a comprehensive approach is adopted that simultaneously considers mitigation and adaptation actions. Within this framework, two specific indicators have been defined: one focused on measuring progress in mitigation and the other on evaluating progress in adaptation.
Table 14. Details of the Adaptation Approach Indicator for Measure 1
Main Indicator: National Percentage of Electricity Coverage by 2035
Baseline Year: 2022
Initial Value: 96%
Projected Value: 100%
Main Actions for Goal 1: 1. Identify and implement projects to expand the existing electricity infrastructure to reach communities without access to electricity. 2. Identify and implement hybrid mini-grid projects focused on renewable energy sources to supply electricity to communities without access to the service. 3. Identify and implement individual household systems projects using renewable energy sources (e.g., photovoltaic systems) to supply electricity to communities without access to the service. 4. Establish affordable electricity tariffs for low-income families. 5. Develop local capacities for the installation, maintenance, and operation of electrical systems. 6. Participate in international cooperation programs and funds for project financing and/or technical cooperation on rural electrification.</t>
  </si>
  <si>
    <t>138 ktCO₂e avoided</t>
  </si>
  <si>
    <t>Sub-sector: Commercial/ Institutional and Residential
Priority Actions: Enhanced use of energy efficient appliances in household and commercial buildings.
Actions by 2035 - Unconditional: Use energy efficient appliances in household, institutional, and commercial buildings to achieve 10% energy savings (energy-efficient lighting, fan, television, oven, washing machine, refrigeration, cooling systems, geyser, water purification). 50% of this target will be unconditional. [...]</t>
  </si>
  <si>
    <t>Sub-sector: Commercial/ Institutional and Residential
Priority Actions: Enhanced use of energy efficient appliances in household and commercial buildings.
Actions by 2035 - Conditional: Promote modern cooking systems • 20% of Cooking Energy Mix will be energy efficient modern electric cookstoves • 20% of Cooking Energy Mix will be energy efficient improved cookstoves (ICS) • 50% of Cooking Energy Mix will be energy efficient LPG.</t>
  </si>
  <si>
    <t>Electric stoves, LPG, improved biomass</t>
  </si>
  <si>
    <t>Policy Measures for Mitigation Actions: The government will further promote transport electrification through MRT systems, low-cost EVs, and railway electrification. Industrial energy audits and appliance standards will be promoted, while clean cooking and improved household energy solutions will be encouraged to ensure affordable access and reduced indoor air pollution.</t>
  </si>
  <si>
    <t>Both (categorized as a “cross-cutting issue” which play “a vital role in making climate actions viable, effective, and sustainable” and ensure “that mitigation and adaptation actions deliver not only environmental outcomes but also contribute to inclusive social and economic dividends, and intergenerational equity”.</t>
  </si>
  <si>
    <t>Gender Equality, Disability, and Social Inclusion (GEDSI), Energy</t>
  </si>
  <si>
    <t>Key GEDSI Entry Points: Women and persons with disabilities ares excluded from renewable energy jobs; reliance on biomass cooking.
Proposed Actions: Promote women/youth entrepreneurship in solar, biogas, and clean cooking; Provide targeted training and finance for women/PWDs in renewable and green manufacturing sectors.
Expected Outcomes: - Increased women/PWD participation in the clean energy workforce. - Improved household health and safety through clean cooking.</t>
  </si>
  <si>
    <t>Encourage clean air and clean cooking initiatives around health and education facilities to reduce local pollution and improve child respiratory health.</t>
  </si>
  <si>
    <t>Climate Finance</t>
  </si>
  <si>
    <t>Bangladesh government has established several funds and financial instruments available for sustainable development projects [...] Credit Guarantee Schemes: Bangladesh Bank has launched two credit guarantee schemes. Green Credit Guarantee scheme will support clean brick and block production, industrial rooftop solar projects, biogas and clean cooking solutions projects with credit guarantee to encourage banks and FIs to provide finance in new cleaner technologies. Another credit guarantee scheme supports cottage, micro and small enterprises that lack adequate assets to pledge for bank loans.</t>
  </si>
  <si>
    <t xml:space="preserve">The GCF has catalyzed Bangladesh’s climate finance landscape with over USD 587 million in approved financing under 7 Single Country and 2 Multi-Country projects. These include projects in industrial energy efficiency, clean cooking, draught management, flood mitigation, resilient infrastructure and community-based adaptation and resilience. </t>
  </si>
  <si>
    <t>MRV System for Mitigation Actions</t>
  </si>
  <si>
    <t>In addition to the MRV framework hosted by the DoE, sectoral institutions and dedicated platforms are also operational for tracking mitigation-related interventions: [...] Voluntary Carbon Market (VERRA): A growing number of mitigation projects in Bangladesh are also being registered under voluntary carbon market mechanisms, particularly through the Verified Carbon Standard (VCS) managed by VERRA. These projects, which include renewable energy, improved cookstoves, and forestry initiatives, provide an additional avenue for mobilizing finance and enhancing the transparency of emission reductions beyond compliance mechanisms.</t>
  </si>
  <si>
    <t>Power</t>
  </si>
  <si>
    <t>Strengthen appliance efficiency standards and labelling</t>
  </si>
  <si>
    <t>Equity and Social Inclusion</t>
  </si>
  <si>
    <t xml:space="preserve">Adaptation measures seek to reduce burdens on women, such as through closer water points and cleaner cooking, and enhance food security for smallholders. </t>
  </si>
  <si>
    <t>Technology transfer and innovation</t>
  </si>
  <si>
    <t xml:space="preserve">The country will prioritize renewable energy systems, battery storage, grid modernization, electric vehicles, efficient industrial processes, and clean cooking to drive down emissions. </t>
  </si>
  <si>
    <t>Solar PV, wind, and biogas will be scaled up alongside off-grid and mini-grid systems to strengthen rural energy access and system reliability. The plan aims to stabilize energy supply during drought by decreasing grid losses and improving electrification in end-use sectors, thereby enhancing the resilience of both households and industries to climate shocks.</t>
  </si>
  <si>
    <t>Agriculture, forestry and other land use</t>
  </si>
  <si>
    <t>Tuvalu has early experience in biogas projects which not only produces energy for cooking but also reduces methane emissions from livestock.</t>
  </si>
  <si>
    <t>Scaling up and accelerating financing for existing domestic biogas systems programme</t>
  </si>
  <si>
    <t>Procuring energy efficient electrical appliances, enhancing sustainable procurement practices and in alignment of Tuvalu’s government procurement requirements 
Priority: Medium</t>
  </si>
  <si>
    <t>Tuvalu does not provide specific targets or actions for commercial, institutional, and residential energy use. Despite this, Tuvalu has implemented some energy efficiency projects to support energy sector targets. The Development Bank of Tuvalu started a subsidy scheme for energy-efficient appliances and housing retrofits in 2016. In November 2020, the bank was given financial assistance of USD 38,600 to buffer the bank’s existing energy efficiency program. The programme be enhanced and implemented as part of the FASNETT project. The Department of Energy has also been running a quarterly education programme, broadcast on public radio, covering household energy efficiency. The project was completed by the end of 2022. Tuvalu also passed the Energy Efficiency Act in 2016. The Act promotes energy efficiency and legislates control of the import, use, and sale of inefficient electrical appliances.</t>
  </si>
  <si>
    <t xml:space="preserve">Electricity (Power) </t>
  </si>
  <si>
    <t>The Energy Efficiency Improvement and Conservation (EEI&amp;C) programme plays a crucial role in mitigating GHG emissions from the power sector, through appliance labelling, codes and standards and efficient system technologies, covering efficient appliances, efficient buildings and mandatory energy performance benchmarks for certain scheduled sub-sectors of the economy.</t>
  </si>
  <si>
    <t xml:space="preserve">Implement Demand Side Management (DSM) measures by promoting energy-efficient equipment, technologies, and system improvements in a national Energy Efficiency Improvement and Conservation (EEI&amp;C) programme covering commercial, institutional, and residential sectors.
Description: Placing a strong emphasis on rapid advances in end-use technologies, this NDC envisages a significant market transformation in the electrical appliances market. Several measures, ranging from policy formulation, new regulations, mandatory minimum standards, to bulk procurement of energy-efficient equipment, are proposed to encourage market transformation, with lighting improvements taken as an unconditional measure. Further, replacement of inefficient appliances with modern, efficient appliances with greater penetration at present, and establishing stringent efficiency standards for appliances with a significant prospect for a growing demand, will be the hallmark of the appliance labelling programme. </t>
  </si>
  <si>
    <t>Sectoral targets for 2035 include: [...] Providing clean cooking solutions to 200,000 households to reduce emissions from traditional biomass use.</t>
  </si>
  <si>
    <t>Sectoral targets for 2035 include: [...] Installation of grid-connected medium Hydro Power Plant with 20 MW capacity for rural electrification.</t>
  </si>
  <si>
    <t>In keeping with the Energy Compact, mobilize by 2035, US$70 million of private capital for utility-scale solar and another US$80–100 million for distributed renewable energy (DRE) and clean cooking.</t>
  </si>
  <si>
    <t>By 2035, ensure 5% transition from traditional biomass stoves to cleaner cooking solutions, such as LPG, electric, biogas, or advanced biomass stoves by implementing programs to disseminate and finance clean cooking technologies to replace wood stove and burners to reduce emissions from biomass burning in households.</t>
  </si>
  <si>
    <t xml:space="preserve">LPG, electric, biogas, or advanced biomass stoves </t>
  </si>
  <si>
    <t>Develop a national clean cooking strategy, in line with the Energy Compact, with 2035 and 2035 targets for (i) increasing access to clean cooking solutions and (ii) for reduced levels of indoor air pollution including black carbon.</t>
  </si>
  <si>
    <t>Promote household and community-level adoption of practices that improve air quality, improve water safety and reduce the risk of disease transmission, while also reducing fuelwood use, such as water filters, water source protection and improved cookstoves.</t>
  </si>
  <si>
    <t>Both (marked as a Cross-cutting Area)</t>
  </si>
  <si>
    <t>Gender</t>
  </si>
  <si>
    <t>Conduct at least 10 training and capacity building initiatives per year, beginning 2026, to strengthen the technical skills, leadership abilities, and climate knowledge of women and other vulnerable groups, including persons with disabilities, especially in the area of climatesmart agriculture, clean cooking technologies, renewable energy system installation, forest conservation, sustainable fisheries management, waste management, WASH, integrated water management, and clean mobility.</t>
  </si>
  <si>
    <t>Design and launch a multi-year "Women in Green Technology" training and mentorship program. This program will provide technical skills and business support to women and youth in climate-smart agriculture, installation and maintenance of renewable energy systems (e.g., solar for irrigation and household use), clean cooking technologies,sustainable waste management (e.g., composting and recycling), and climate-resilient construction.</t>
  </si>
  <si>
    <t>Incentivize and encourage sustainable fuelwood/charcoal production with alternative domestic energy options by 2027.</t>
  </si>
  <si>
    <t>Conduct comprehensive household energy assessment to generate data on household energy consumption and associated emissions and develop and enforce air quality policies based on WHO recommendations to limit black carbon and other particulate matter exposure by 2035.</t>
  </si>
  <si>
    <t xml:space="preserve">The costing framework of Pakistan’s NDC 3.0 estimates a total investment need of US$ 565.7 billion to advance adaptation, resilience, low carbon transition, and cross-cutting priorities. Major allocations include disaster risk preparedness (US$ 139.1 billion), universal water and sanitation (US$ 89.5 billion), and a low-carbon power transition (US$ 163.7 billion). Additional investments target sustainable transport, industrial and building efficiency, clean cooking, wastewater treatment, and municipal waste management. </t>
  </si>
  <si>
    <t>General</t>
  </si>
  <si>
    <t>Cooking &amp; Heating (Clean Cooking Transition): Reduce reliance on fuelwood by scaling up clean cooking solutions, including electric stoves, improved cook-stoves, biogas systems, and sustainable options such as briquetting and agricultural residue utilization to protect forests, safeguard public health, and accelerate the transition to sustainable energy.
Cost (Billion US$): 1.3 (2030) and 2.1 (2035)</t>
  </si>
  <si>
    <t>Cooking and Heating</t>
  </si>
  <si>
    <t>Electric stoves, biogas, briquetting, and agricultural residue</t>
  </si>
  <si>
    <t>Cost (Billion US$): 1.3 (2030) and 2.1 (2035)</t>
  </si>
  <si>
    <t xml:space="preserve">Buildings (Residential &amp; Commercial): Efforts will focus on expanding access to clean cooking fuels and technologies with the aim of phasing out traditional biomass use. Promotion of energy efficient buildings with solar rooftops, passive cooling, and efficient air conditioners will be undertaken. Appliance efficiency standards will be strengthened, alongside the encouragement of a full shift to LED lighting and wider adoption of efficient cooling systems. </t>
  </si>
  <si>
    <t>​​Increase electricity access to 100% by 2035</t>
  </si>
  <si>
    <t>M9: Increase clean cooking adoption using biogas, electric stove, and other clean options to 70% by 2035
Expanding access to clean cooking can deliver triple benefits: improved health by reducing household air pollution, gender empowerment through women’s engagement in the clean energy value chain, and climate mitigation by reducing reliance on kerosene and inefficient biomass. The measures outlined are fully aligned with the National Energy Policy 2024–2050 and contribute to FSM’s broader SDG commitments, particularly SDG 7 (universal energy access). However, there is no national program yet that ensures universal adoption and achieving 100% access to clean cooking by 2035 will require scaled-up investment, stronger supply chains, and targeted gender-sensitive programming.</t>
  </si>
  <si>
    <t>Biogas and electric stoves</t>
  </si>
  <si>
    <t>M12.2: Promote anaerobic biodigesters for households and piggeries by involving private sector to treat wastewater and produce biogas for clean cooking (and electricity generation)</t>
  </si>
  <si>
    <t>FSM has enacted several key policies and laws: National Energy Policy 2024–2050: Led by the Department of Resources and Development’s Energy &amp; Water Division, this policy outlines ambitious targets, including achieving 70% renewable electricity by 2030 and progressing to 100% by 2050. It emphasizes phasing out inefficient biomass-based cooking, expanding clean electric transport, and ensuring universal energy access. The policy, endorsed in August 2024 and formally launched in May 2025, is implemented nationally by the Division of Energy, which facilitates coordination and manages standards and projects. State utilities (PUC, CPUC, YSPSC, and KUA) execute delivery.</t>
  </si>
  <si>
    <t>Energy, Commercial, Institutional and Residential</t>
  </si>
  <si>
    <t>Emissions Reductions in kt CO₂ eq by 2035: 78</t>
  </si>
  <si>
    <t>Emissions Reductions in kt CO₂ eq by 2035: 35</t>
  </si>
  <si>
    <t>M22: Vanuatu commits to installing 1000 micro-biogas digesters for commercial and residential use, thereby reducing emissions by 35 kt CO₂ eq overall.
Sector Policy: Updated Vanuatu National Energy Road Map
Policy Reference: T1.1
Progress Narrative: 7 schools supported to install biogas plants, although most face operational challenges</t>
  </si>
  <si>
    <t>M21: Vanuatu commits to (a) 100% electricity access by households in off-grid areas; (b) 100% electricity access by public institutions (on- and off-grid); (c) 13% greater end-use efficiency from electrical appliances and applications; (d) 14% improvement in cooking and drying efficiency through expansion of biomass-fuel devices ; (e) 65% renewable electricity use by rural tourism bungalows, thereby reducing emissions by78 kt CO₂ eq overall.
Sector Policy: Updated Vanuatu National Energy Road Map
Policy Reference: T4.2
Progress Narrative: Considerable efforts on all islands to expand access through the Electrification Master Plan</t>
  </si>
  <si>
    <t>M12: Vanuatu commits to introduce fiscal incentives for the import of energy efficient appliances, including through subsidies and the introduction of dynamic import duty based on energy labels, thereby reducing emissions by 0.41 kt CO₂ eq/Year or 4.1 kt CO₂ eq overall.
Sector Policy: National Energy Efficiency Strategy and Action Plan
Policy Reference: 9.1</t>
  </si>
  <si>
    <t>Emissions Reductions in kt CO₂ eq by 2035: 4.1</t>
  </si>
  <si>
    <t xml:space="preserve">In addition to changing fuel supply composition, improvements in end use efficiency reduce overall energy demand. End use efficiency gains are made through adoption of technology with greater efficiency for the same fuel sources, such as replacing open fires with efficient wood stoves, and as well as technology with greater efficiency from alternative fuel sources, such as replacing diesel vehicles with electric vehicles. </t>
  </si>
  <si>
    <t>Policy frameworks</t>
  </si>
  <si>
    <t>The SDG 7 Roadmap for Tonga (2020) further provides a matrix of technological and policy options to accelerate NDC and energy access goals.</t>
  </si>
  <si>
    <t xml:space="preserve">In 2030, the LULUCF sector (73.7%) will contribute the most in terms of absolute emissions reduction followed by the Energy sector (including buildings and transport) (22.0%), IPPU (2.0%), Waste (1.9%), and Agriculture (0.4%). The order stays the same in 2035 with LULUCF at the top (68.1%), followed by Energy (including buildings and transport) (26.3%), IPPU (2.7%), Waste (2.5%) and Agriculture (0.4%). The major contribution comes from the LULUCF sector as a result of reducing deforestation and cutting down wood removal for use as fuelwood, which are directly linked with the provision of alternate clean fuels coupled with the adoption of improved stoves for cooking in the residential, commercial and manufacturing industries categories. </t>
  </si>
  <si>
    <t>Energy - Fuel combustion,  Commercial, Institutional, and Residential</t>
  </si>
  <si>
    <t xml:space="preserve">Measure 10: Reduce emissions in the Commercial, Institutional, and Residential categories
Action #2: Curtailing emissions using lower emitting appliances in the residential and commercial categories </t>
  </si>
  <si>
    <t xml:space="preserve">Measure 10: Reduce emissions in the Commercial, Institutional, and Residential categories
Action #3: Boost adoption of efficient cookstoves 
Action #4: Enhance adoption of clean fuel technologies for cooking to displace fuelwood in Urban and Rural households as well as Commercial cooking with the following targets: 
- Commercial cooking: 37% Electricity, 35% LPG, 13% efficient wood cookstoves, 10% wood, 3% kerosene, and 2% charcoal 
- Rural households: 27% Electricity, 31% LPG, 22% efficient wood stove, 18% wood, and 2% charcoal 
- Urban households: 55% Electricity, 35% LPG, 6% efficient wood cookstoves, 2% wood, 1% kerosene, and 1% charcoal </t>
  </si>
  <si>
    <t>1.740 Mt CO2 e</t>
  </si>
  <si>
    <t>Electricity, LPG, improved wood stoves</t>
  </si>
  <si>
    <t>Both (included in the "Just transition and sustainable development section" where it is explained that just transition strategies "balance emissions reduction and strengthening climate resilience with economic growth, equity, and protection for vulnerable groups.")</t>
  </si>
  <si>
    <t xml:space="preserve">Alignment of the NDC with the 2030 Sustainable Development Agenda: [...] Also, as projected by the Energy Transition Plan (ETP), 340,000 jobs (by 2030) and 840,000 jobs (by 2060) are projected to be created in the power sector, clean cooking supply chains, and off-grid solar. The creation of jobs, growth of enterprises and economic growth will ensure stable and higher incomes, all instrumental in contributing to poverty reduction (SDG 1), reduction in inequality (SDG 10), availability of food (SDG 2), and better health (SDG  3). </t>
  </si>
  <si>
    <t>Gender, Energy and Oil &amp; Gas</t>
  </si>
  <si>
    <t>* Develop and introduce affordable clean cooking options, especially for rural communities and schools.
* Dedicated capacity building programme to build skills for women and youth in clean energy technology.
* Partnership with banking/financing institutions to offer affordable financing options for clean cooking technology to women and low-income households.</t>
  </si>
  <si>
    <t>Short Lived Climate Pollutants</t>
  </si>
  <si>
    <t>Adoption of improved technologies such as the EURO IV system, improved cookstoves and higher standards for appliances also form part of the gamut of measures aiming at reducing SLCPs emissions.</t>
  </si>
  <si>
    <t>The NDC 3.0 targets also contribute to the achievements of the Mission 300 Compact. The major targets are: 100% electricity access by 2030, 50% renewable energy share in the generation mix by 2030 and 9% annual pace of new electricity connections until 2030.</t>
  </si>
  <si>
    <t>Development priorities of Nigeria: [...] Other key policies informing the preparation of the NDC 3.0 are the: [...] National Clean Cooking Policy (2024) [...].</t>
  </si>
  <si>
    <t>Draft elements of NDC 3.0</t>
  </si>
  <si>
    <t>Outcome: Universal Access to Clean and Efficient Cooking Solutions for Health, Equity and Climate Action
Target (Gases covered): 72.19 ktCO2eq–Efficient cooking; 11.54ktCO2eq - Clean Cooking; Total: 83.74 ktCO2eq; CO2, CH4 and N2O.
Actions planned: ● Promote a large-scale transition from traditional biomass and inefficient cooking technologies to clean and energy-efficient alternatives countrywide, with a 50% reduction in the share of inefficient cooking technologies by 2035. ● 100% access to affordable clean modern energy for cooking at household level by 2035.</t>
  </si>
  <si>
    <t>72.19 ktCO2eq–Efficient cooking; 11.54ktCO2eq - Clean Cooking; Total: 83.74 ktCO2eq</t>
  </si>
  <si>
    <t xml:space="preserve">Outcome: Enhanced energy efficiency for low-carbon growth and economic resilience across sectors.
Target (Gases covered): Residential: 65.32 ktCO2eq; CO2, CH4 and N2O.
Actions planned: Improve energy efficiency: ● Residential by 20% </t>
  </si>
  <si>
    <t>65.32 ktCO2eq</t>
  </si>
  <si>
    <t>NDC 2025</t>
  </si>
  <si>
    <t>Human health</t>
  </si>
  <si>
    <t>Women and girls are often more exposed to specific health risks due to their caregiving roles and the nature of their daily tasks. For example, collecting water from distant sources during droughts increases the risk of exposure to waterborne diseases and physical exhaustion, while cooking with biomass fuels contributes to higher rates of respiratory illnesses. These gender-differentiated health vulnerabilities are further compounded by limited access to healthcare services, especially in rural areas. It is therefore important that health adaptation measures consider these dynamics to ensure a comprehensive and inclusive response to climate-related health challenges.</t>
  </si>
  <si>
    <t>National Electricity Fund (FUNEL): FUNEL intends to support the fulfilment of the Angola Energia 2025 vision by supporting rural electrification programs. The fund's allocations, rules and management will be carried out by the National Institute of Rural Electrification (INER). Its objectives are: Support renewable energy projects connected to the grid; Finance or subsidize rural electrification; Support the distribution of improved solar lanterns and ovens, manufactured in Angola; The performance of CDM procedures reverting their benefits to the financing of rural electrification.</t>
  </si>
  <si>
    <t>With only 12% renewable energy in Somalia's energy mix (42MW out of 345MW total capacity), mitigation efforts require both technological and behavioral interventions: [...] Clean Cookstove Value Chains, establishing local manufacturing of efficient stoves [...].</t>
  </si>
  <si>
    <t>Mitigation co-benefits resulting from Parties’ adaptation actions and/ or economic diversification plans: The main adaptation actions proposed in the NDC are in AFOLU, Energy, Water resource management, public health and infrastructure and urban resilience. The co benefits by sector are as follows: [...] Energy:  ●Transition to alternative cooking systems to charcoal reduces emissions ● Efficient cookstoves reduces emissions and improves household health from particulates [...] Others: ● Gender and youth inclusion in clean cookstoves programmes.</t>
  </si>
  <si>
    <t>Charcoal</t>
  </si>
  <si>
    <t xml:space="preserve">Somalia’s Policy Framework for Climate Change: [...] The policies aim to promote resilience, contribute to global GHG emission reduction, and accelerate low carbon growth and sustainable development among member states. Arising from these are various continental resolutions, the latest of relevance of which is “Mission 300” which aims to ensure that 300 million people in Africa gain access to clean cooking solutions by 2035. </t>
  </si>
  <si>
    <t>The Solomon Islands has a well-documented potential for renewable energy electricity generation from hydro and solar sources, and the Government has plans to increase renewable energy electricity generation across the country while increasing access to electricity and reducing the cost of electricity.
% households with connected electricity
Baseline: 15%
Target in 2035: 30%</t>
  </si>
  <si>
    <t>there is an extensive gap in national capacity, technology availability, and financing to support actual implementation and transformational use of tried-and-tested industrial and community/household biogas technology beyond a few minor pilot projects. There are planned but not yet supported (e.g. capacity building, technology transfer and finance) actions for introducing and implementing at scale these systems that also improve community sustainability. When supported and fully implemented, these planned actions are expected to reduce GHG emissions from the sector by up to 2.4 ktCO2e in 2035 (e.g. with additional measures excl. additional removals)
Community biogas units installed (no.): Baseline=0; Target in 2035 =250.</t>
  </si>
  <si>
    <t>Measure #2: Electrification of rural areas to switch from diesel battery charging or fossil-based energy sources to national grid electricity and renewable energy: This measure tackles Cambodia's last-mile electrification gaps, where 120 unelectrified villages and 2 diesel mini-grids (647.5 kW) still rely on expensive, polluting energy. It transitions these communities to clean power through solar hybrid mini-grids, and solar home systems, eliminating, on average, around 1.3-2.0 kgCO2/kWh from diesel while cutting energy costs. 
Line Ministries involved: MME with EAC, EDC
Baseline indicator: (2020) -370 villages without national grid access -97.39% villages connected to national grid: -2.91 Mln HHs connected to national grid -81.06% of GGs connected to national grid 
Targets: % of villages connected to national grid: 99% -% of HHs connected to national grid: 99%
MRV: EAC Annual Report
Cumulative GHG ER [MtCO2e]: 6.949 [2026-2035]
Co-benefits: - Reduces fuel dependency and improves essential services - Supports climate resilient livelihoods and boosts rural economies by lowering energy costs and enabling 24/7 electricity access. - Creates green jobs for youth and income opportunities
SDGs: 1, 4, 5, 7, 8, 9, 11, 12, 13
Technology availability: Solar home system (SHS), AC microgrid solar battery charging station</t>
  </si>
  <si>
    <t>Cumulative GHG ER [MtCO2e]: 6.949 [2026-2035]</t>
  </si>
  <si>
    <t xml:space="preserve">Measure #6: Adopt efficient and clean energy for cooking. This measure aims to transform Cambodia's household and institutional cooking practices by promoting widespread adoption of energy-efficient cookstoves and clean cooking solutions (e.g., improved biomass stoves, biogas, LPG, and electric induction). Targeting 72.8% of rural households still reliant on traditional wood/charcoal stoves (NIS 2021), the initiative addresses both forest conservation and public health by reducing indoor air pollution. The measure will target a 30% clean cookstove adoption by 2030 and 60% by 2035.
Line Ministries involved: MME with MAFF
Baseline indicator: 
Type of fuel/Cambodia/Phno m Penn/Other urban/Rural Firewood/49.9/4.6/35. 8/65.8 Charcoal/6.7/2.4/8.6/7 LPG/42.8//92.5/54.8/26 .7 Publicly -provided electricity/City power/0.5/0.4/0.6/0.4 Total/100/100/100/100 CSES 2021
Targets:
-National: 60% - Rural: 50%, focus: Biogas/LPG + efficient biomass stoves - Phnom Penh: 98%, focus: LPG/electric induction saturation - Other urban: 95%: focus: LPG expansion + electric transition
MRV: CSES Report or Project Report
Cumulative GHG ER [MtCO2e]: 2.129 [2026 -2035]
Co-benefits: - Health improvements - Time savings, previously spent collecting firewood, creates income opportunities through women -led enterprises in stove sales and maintenance - Environmental protection by reducing demand for fuelwood -Eligibility for carbon credits - Generation of jobs - Reduced household energy costs, increased energy access &amp; security
SDGs: 3, 5, 7, 13, 15
Cross Cutting topics: GESI : - % of households switching to clean cooking solutions with clean cookstove, disaggregated by sex of HOH; - # and % of women participating in the design, promotion, distribution, and M&amp;E of cookstove adoption programs.
Technology availability: Improved biomass stoves, biogas digesters, LPG systems, and electric induction cooktops are available, affordable, adaptable to rural settings. Additionally, digital tools and training programs enhance accessibility and ensure sustainable adoption. </t>
  </si>
  <si>
    <t>Improved biomass stoves, biogas, LPG, and electric induction</t>
  </si>
  <si>
    <t>Cumulative GHG ER [MtCO2e]: 2.129 [2026 -2035]</t>
  </si>
  <si>
    <t>Measure #7: Energy Efficiency Standards and Labelling (S&amp;L) Program for residential This measure establishes mandatory Minimum Energy Performance Standards (MEPS) and energy labeling for high-consumption residential appliances, including air conditioners, refrigerators, fans, LED light, and rice cookers. Targeting appliances that account for ~60% of household electricity use, the program will phase out inefficient models while promoting affordable, high-efficiency alternatives through a tiered labeling system (1–5 stars). The initiative builds and aligns with ASEAN harmonized standards, ensuring access to regionally tested, climate-appropriate technologies. Target: 5 residential designated appliances with EE S&amp;L in 2035.
Line Ministries involved: MME with MEF, MOC, MISTI
Baseline indicator: Number of residential designated appliances with EE S&amp;L: 0 in 2020
Targets: Number of residential designated appliances with EE S&amp;L: 5 in 2035
MRV: MME Report
Cumulative GHG ER [MtCO2e]: 3.276 [2026 -2035]
Co-benefits: - Strengthens economic resilience and free up income for education, healthcare - Stimulates private sector innovation and creating green jobs in manufacturing, retail, and compliance sectors. - Enhances regional trade opportunities while ensuring, decreases reliance on fossil fuel imports, bolstering energy security.
SDGs: 5, 7, 12, 13
Cross Cutting topics: GESI &amp; PS: - # women supported through STEM scholarships in EE engineering/design and - # women entrepreneurs supported accessing in the EE appliance value chain - # youth engaged in vocational training, in appliance manufacturing and testing. 
Technology availability: Labelling of electrical regulated appliances comply with MEPS for electrical regulated appliances.</t>
  </si>
  <si>
    <t>Rice cookers</t>
  </si>
  <si>
    <t>Cumulative GHG ER [MtCO2e]: 3.276 [2026 -2035]</t>
  </si>
  <si>
    <t>Technology Availability: In the energy sector, many technologies are globally mature and widely available. The challenge for Cambodia lies in choosing solutions that are not only cost-effective but also compatible with its grid, climate, and development goals. Clean cooking technologies—such as biogas digesters, LPG systems, and electric induction cooktops—are already in use. Digital tools, including mobile apps for maintenance and carbon credit tracking, are helping to ensure these technologies are used effectively and sustainably.</t>
  </si>
  <si>
    <t>Biogas, LPG, and electric stoves</t>
  </si>
  <si>
    <t>Measure #31: Improve animal waste management for soil improvement and rural energy 
Line Ministries involved: MAFF
Baseline indicator: (2020) 28,683 biodigesters constructed. Projected number (from 2021 to 2025): An estimated 4,588 biodigesters constructed annually. Projected baseline (2025): 51,623 biodigesters constructed.
Targets: (2035) -100% increase in commercial pig population after 2020 using biogas -Swine population is growing by 6% until 2030, and of about 3% from 2030 onwards -25% of commercial cattle population using biogas -Household biodigester (cattle + pig): 65000 units in 2030, 97000 in 2035 -Cattle population is growing by 1.5%/y in 2022 - 2030, and by 0.8%/y from 2030 to 2050
MRV: -Reporting by National Biogas Programme -5-yearly survey of commercial pig farm management practices, of commercial cattle farm management practices -Compost promotion programme monitoring and evaluation system data -BTR -MAFF Annual Report 
Cumulative GHG ER [MtCO2e]: 9.27 [2021 -2035]
Co-benefits: - Reducing environmental pollution and public health risks. - Enhance soil fertility, improve moisture retention, and increase crop resilience to drought. - Reduces dependence on synthetic fertilizers, lowering production costs and diversifying farmer income. - Replaces firewood and fossil fuels, supporting forest conservation and climate mitigation. - Eases fuel collection for women, reduces exposure to indoor smoke, and frees time for productive or caregiving tasks.
SDGs: 5, 6, 7, 13, 15
Cross-cutting topics: GESI: - Reduce women’s labor burden in fuel collection and lowers health risks from indoor smoke, allowing them more time for productive or leisure activities. - Create job opportunities for youth in biogas technology provision and related businesses. PS: Recognizes the private sector as the primary provider and driver of biogas technology adoption.
Technology availability: - Anaerobic digestion -Composting -Biochar Production. - Manure Storage - Precision Application for efficient manure spreading to minimize pollution. - Nutrient Recovery -Bioenergy Feedstock -Advanced Treatment, such as filtration or wetlands to clean manure effluents.</t>
  </si>
  <si>
    <t>Cumulative GHG ER [MtCO2e]: 9.27 [2021 -2035]</t>
  </si>
  <si>
    <t xml:space="preserve">Cooking fuel/stove type targeted by the measure (only included for explicit clean cooking measures) [*]
</t>
  </si>
  <si>
    <t>Both</t>
  </si>
  <si>
    <t>Environment</t>
  </si>
  <si>
    <t>Name of the measure: Replacement of traditional wood-burning stoves with efficient stoves 
Description: This measure aims to prevent forest degradation by reducing the use of firewood in rural homes through the implementation of efficient stoves that use less fuel for the same energy demand. Similarly, the impact of this measure on reducing black carbon emissions and its co-benefits for health are recognized. This action will be coordinated with the initiatives outlined in the National Firewood Substitution Plan.
Mitigation measure: Reduction of emissions from forest degradation through the replacement of traditional stoves with eco-efficient stoves.
2030: 1,000,000 stoves installed
2032: Evaluation of the impact of the measure
Mitigation potential: 75.761 t CO2eq
Responsible entities: Ministry of Environment and Sustainable Development (MADS), Directorate of Climate Change and Risk Management (DCCGR) Strategic partners: Ministry of Mines and Energy, UPME, Ministry of Health and Social Protection, IDEAM, National Planning Department, Regional Autonomous Corporations, Departments and Municipalities.
Cross-cutting approach: The replacement of traditional stoves with efficient stoves reduces environmental and health vulnerabilities, improves the quality of life in rural homes, and reduces pressure on forests, strengthening resilience and social cohesion. • Just Transition: Contributes to elements (b), (d), and (f) of the JTWP by promoting technological conversion in rural homes, generating socioeconomic benefits associated with health and reduced energy costs, and ensuring community participation in the process of adopting and installing efficient stoves. • Global SDGs: Contributes to SDGs 3.9.1, 7.1.2, 12.4.1, 13.2.2, and 15.1.1 by improving health through the reduction of indoor air pollutants, facilitating access to clean and affordable energy, decreasing forest degradation, and strengthening coherence between energy and climate policies. • Human Rights: Reducing exposure to toxic smoke improves daily living conditions, guaranteeing the right to a healthy environment, health, life, and adequate food, as well as economic rights. Participation and dialogue, as well as free, prior, and informed consent, frame the implementation of this measure to ensure that no negative impacts are generated in vulnerable communities. • Gender: Developing strategic actions aimed at protecting health and promoting cultural transformation with a differential gender and ethnic approach to recognize the differentiated impacts on women from cooking activities in households and to reduce respiratory illnesses and the workload, in accordance with the national plan for the substitution of firewood and other inefficient and highly polluting fuels for domestic cooking, developed by the Mining and Energy Planning Unit (UPME). Basis for analysis: Replacing traditional cookstoves with efficient stoves reduces forest degradation, decreases black carbon emissions, and improves health and well-being in rural households. By combining energy efficiency, health benefits, and community empowerment, this measure becomes a key mechanism for territorial resilience, environmental justice, and the consolidation of positive peace in rural contexts.</t>
  </si>
  <si>
    <t>Mitigation potential: 75.761 t CO2eq</t>
  </si>
  <si>
    <t>Name of the measure: Construction of eco-efficient stoves and woodlots in the Department of Tolima
Description: Reduce the consumption of firewood from natural forests through the implementation of eco-efficient stoves in rural communities of the Department of Tolima, promoting the use of clean and sustainable energy technologies. This measure contributes to climate change mitigation by reducing greenhouse gas emissions and to adaptation by improving the quality of life and health of vulnerable populations. The target population is rural households that depend on firewood as their main energy source. The goal is to foster the transition to a low-carbon economy, protect ecosystems, and strengthen local capacities in environmental sustainability.
Mitigation measure: Four thousand (4,000) eco-efficient stoves installed in the Department of Tolima, as a climate change mitigation and adaptation action. This allows for the evaluation of the implementation of clean technologies that reduce firewood consumption, decrease polluting emissions, and improve the health and well-being of rural families.
Responsible entities: Regional Autonomous Corporation of Tolima - Cortolima</t>
  </si>
  <si>
    <t>Measure Name: Energy Transition Away from Firewood Consumption
Description: Expansion of natural gas pipeline service, implementation of energy-efficient stoves, solar energy systems, or other systems that incentivize the shift to lower-emission energy sources in populated areas.
Mitigation measure: Implementing the energy transition away from firewood consumption through the expansion of natural gas pipeline service, the adoption of energy-efficient stoves, solar energy systems, or other lower-emission systems in populated areas.
Responsible Entities: Government of Putumayo
Strategic Partners: Municipalities benefiting from the program.</t>
  </si>
  <si>
    <t>Name of measure: National Wood Fuel Substitution Plan
Description: To provide technical elements to guide the actions of the energy sector in advancing the substitution of highly polluting fuels used for cooking in Colombian households, with an emphasis on those located in rural areas of the country. The plan analyzes the inefficient use of energy sources for domestic cooking that are considered highly harmful to public health and air quality, based on emissions of criteria pollutants and greenhouse gases, respectively. Specifically, the aim is to achieve the progressive substitution of firewood, wood, charcoal, coal, petroleum, gasoline, kerosene, alcohol, and waste materials. For practicality and clarity, the energy sources to be replaced are referred to as Inefficient and Highly Polluting Fuels (CIAC).
Mitigation measure: National Wood Fuel Substitution Plan (UPME)
2030: Progress is expected in providing clean cooking fuels to an estimated 381,000 households.
2035: Progress is expected in providing clean cooking fuels to an estimated 600,000 households.
Responsible entities: Ministry of Mines and Energy Strategic partners: UPME.
This measure aligns with: • Just Transition: elements (b) and (f) of the UNFCCC Just Transition Work Programme: (b) by progressively replacing fuels that generate inequalities in health and well-being in vulnerable rural populations, and (f) by requiring inclusive processes for the community adoption of clean energy sources in rural contexts. • Global SDGs 3.9.1, 7.1.2 and 13.2.2, directly related to access to clean energy for cooking, reduction of indoor air pollution, and climate coherence in energy policies. • Human Rights: The reduction of exposure to toxic smoke improves daily conditions that guarantee the right to health, a dignified life, and economic rights, as less effort is required for firewood collection. Participation and dialogue with communities must be guaranteed to ensure that no negative impacts arise. • Gender: The actions of the National Sustainable Energy Program (PNSL) help women gain control over their time through new household energy alternatives, which impacts their well-being and quality of life, as they are the gender most involved in food preparation. This translates into greater attention to local economic development, both in the personal development of women and older adults, in accordance with the gender commitments of the Ministry of Mines and Energy in Colombia's Gender and Climate Change Action Plan, the gender guidelines of the mining and energy sector, and the implementation of the Integrated Gender and Climate Change Management Plan (PIGCCME) for the mining and energy sector by 2050. • Children: This measure is aligned with the following MISNI indicators: DI13, JE6, and JE9. By progressively replacing highly polluting fuels used for cooking in rural homes, it directly reduces indoor air pollution and improves air quality, guaranteeing children and adolescents a healthier and safer environment in their daily lives. Basis for analysis: This measure strengthens territorial energy governance through the progressive replacement of polluting fuels, reduces historical inequalities in health and caregiving time, promotes the economic sustainability of rural households, generates intergenerational benefits, and contributes to positive peace through real improvements in well-being, quality of life, and environmental responsibility.</t>
  </si>
  <si>
    <t>Cooking Transition – Improved Cookstoves (ICS): 
* This measure builds on the significant progress already being made in the clean cooking sector, rather than proposing entirely new or isolated initiatives. Over the past few years, Sierra Leone has taken practical steps to expand access to clean and efficient cooking solutions, with strong engagement from both government and partners.
* This program accelerates the uptake of Tier-2 and above efficient biomass stoves for households, institutions (schools, clinics, barracks), and micro-enterprises (street food vendors, fish smoking). Eligible technologies include high-efficiency wood rocket stoves, improved charcoal stoves, insulated institutional batch stoves, and (where viable) gasifier stoves with verified performance and durability. The package combines: • Standards &amp; certification (adoption of performance/safety specs; periodic re-testing). • Quality-assured supply chains (pre-qualified local manufacturers/importers; warranties; spare parts). • Affordability instruments (results-based grants per verified stove-in-use, targeted vouchers for poor/ vulnerable HHs, micro-leasing for vendors/institutions). • Behaviour change &amp; user training (safe use, nutrient retention, balanced diet, correct fuel prep/drying, maintenance); promote energy saving and healthy food preparation and cooking approaches that ensure retention of nutrients. • Supporting local manufacturing, maintenance, and distribution networks to expand access in rural and peri-urban areas. • Health &amp; gender co-benefits (reduced exposure to household air pollution; time savings for fuel collection/cooking; women-led and disability inclusive distribution networks).
* The ICS program complements LPG/biogas pathways by reducing biomass demand immediately, mitigating fuel stacking while modern-fuel access scales.
Table 8: Outcomes &amp; Indicators (2030 and 2035) - ICS
Household ICS 2030 Target (Indicators): 25% of HHs (315,000 HHs using certified ICS Tier-2) (Ind.: active, verified units; survey usage rates)
Household ICS 2035 Target (Indicators): 50% of HHs (730,000 HHs, Ind.: verified units; longitudinal usage)
Institutional/enterprise ICS 2030 Target (Indicators): 6,000 institutional stoves; 600 MSME/vendor stoves (Ind.: commissioning records)
Institutional/enterprise ICS 2035 Target (Indicators): 9,000 institutional; 1,500 MSME stoves
Fuel savings 2030: 40 % wood/charcoal reduction vs baseline (Ind.: KPTs, fuel-weighing)
Fuel savings 2035: 50% reduction sustained (Ind.: repeat KPTs)
GHG reductions 2030: 212.4 ktCO₂e/yr avoided (stacking-adjusted)
GHG reductions 2035: 488.6 ktCO₂e/yr avoided</t>
  </si>
  <si>
    <t>High-efficiency wood rocket stoves, improved charcoal stoves, insulated institutional batch stoves, and (where viable) gasifier stoves with verified performance and durability.</t>
  </si>
  <si>
    <t>GHG reductions 2030: 212.4 ktCO₂e/yr avoided (stacking-adjusted)
GHG reductions 2035: 488.6 ktCO₂e/yr avoided</t>
  </si>
  <si>
    <t>Detailed CAPEX and OPEX for this measure are provided in the NDC-Pg 71, Table 21: Capex and Opex for Mitigation. Table 29 and 31 further provide details on Financial Needs &amp; Financing Instruments.</t>
  </si>
  <si>
    <t>Cooking Transition – LPG: The country has made some important strides through ongoing policies, pilots, and private sector engagement. For example, the SDG7 Energy Compact and the Energy Transition and Green Growth Plan both identify LPG as a key pathway for achieving universal access to clean cooking. The National Petroleum Regulatory Agency (NPRA) has also strengthened oversight of LPG importation, storage, and distribution, while private operators like Afrigas are piloting flexible household LPG models in Freetown’s informal settlements under the ENACT programme. There are also signs of growing institutional capacity and infrastructure readiness, with LPG storage facilities being monitored by NPRA and new initiatives supporting safety standards and supply consistency. However, uptake remains low due to affordability challenges, limited distribution outside major towns, and weak demand-side awareness. This measure will • Focus on scaling existing LPG pilots and regulatory efforts to the national level rather than introducing parallel initiatives. • Support market development and affordability, including pay-as-you-cook and cylinder exchange models pioneered by Afrigas and others. • Promote public-private partnerships to expand LPG distribution infrastructure beyond Freetown and regional capitals. • Strengthen data, monitoring, and safety systems through NPRA to ensure consumer confidence and sustainable growth. • Link LPG deployment explicitly to gender, health, and climate co-benefits, highlighting reduced deforestation and emissions alongside health improvements. • Introduce a data system should tracks cylinder movements, refill volumes, and incident reports for continuous safety improvement. Targets for 2030 and 2035 and the associated monitoring indicators are summarised below.
Table 9: Outcomes &amp; Indicators (2030 and 2035) - LPG
People regularly cook with LPG-2030 Target (Indicators): 125,000 HHS or around 10% of HHs (Indicators: household surveys; active cylinder accounts; annual LPG tonnes).
People regularly cook with LPG-2035 Target (Indicators): 250,000 HHs or 20% HHs (Indicators: surveys; LPG sales; active accounts).
Access &amp; affordability-2030 Target (Indicators): 30,000 new connections with starter kits; (Ind.: # kits delivered; MFIs loans disbursed).
Access &amp; affordability-2035 Target (Indicators): 60,000 cumulative new connections; (Ind.: # kits; repayment performance).
Safety &amp; quality-2030 Target (Indicators): National installer training program; incident rate &lt; 2 per 10,000 connections; (Ind.: training records; incident log).
Safety &amp; quality-2035 Target (Indicators): Incident rate &lt; 1 per 10,000; periodic cylinder re‑qualification ≥ 95%; (Ind.: inspection logs).
GHG reductions-2030: 67.5 ktCO₂e/yr avoided (net of LPG emissions; stacking‑adjusted); (Ind.: tCO₂e/yr).
GHG reductions-2035: 141.5 ktCO₂e/yr avoided; (Ind.: tCO₂e/yr)</t>
  </si>
  <si>
    <t>GHG reductions-2030: 67.5 ktCO₂e/yr avoided (net of LPG emissions; stacking‑adjusted); (Ind.: tCO₂e/yr).
GHG reductions-2035: 141.5 ktCO₂e/yr avoided; (Ind.: tCO₂e/yr)</t>
  </si>
  <si>
    <t>Detailed CAPEX and OPEX for this measure are provided in the NDC-Pg 71, Table 21: Capex and Opex for Mitigation. Table 29 further provides details on Financial Needs &amp; Financing Instruments.</t>
  </si>
  <si>
    <t>Cooking Transition – Biogas: Sierra Leone’s emerging biogas program builds on a decade of progress through national strategies and pilot projects that connect clean energy, waste management, and agriculture. The National Bioenergy Action Plan and Renewable Energy Policy (2016) identify biogas as a key opportunity to convert agricultural and municipal waste into energy while reducing dependence on fossil fuels. Demonstration initiatives like the ENERGICA program in Waterloo and the Waste Transformer pilot in Freetown have proven the feasibility of transforming organic waste into usable biogas for cooking, heating, and productive uses in schools, clinics, markets, and agro-processing centres. These pilots form the basis for scaling institutional, community, and household biodigesters that produce both clean fuel and organic fertiliser, supporting the country’s goals of energy diversification, waste reduction, and circular-economy growth. The national biogas program promotes a mix of institutional-scale plants (20–100 m³/day) and household systems (6–12 m³) using fixed-dome or prefabricated digesters with basic scrubbing, storage, and piping systems. Its design emphasises safety, continuous operation, and productive reuse of slurry as fertiliser, supported by manuals, operator training, and maintenance contracts. Enabling actions focus on scaling successful pilots, strengthening technical capacity, and developing regulatory and certification frameworks for quality control and safe operation. The program also fosters public– private partnerships to mobilise investment, integrates biogas with waste and agricultural value chains to ensure feedstock supply, and introduces performance-based payment systems to reward verified gas production. Together, these interventions aim to institutionalise biogas as a sustainable pillar of Sierra Leone’s clean energy transition, creating economic, environmental, and social co-benefits. Targets for 2030 and 2035 and the associated monitoring indicators are summarised below.
Table 10: Outcomes &amp; Indicators (2030 and 2035) - Biogas:
Digesters operating-2030 Target (Indicators): 25,000 household units, 2% of HHs (Indicators: commissioning records; operational logs).
Digesters operating-2035 Target (Indicators): 50,000 household units (Indicators: operational logs).
Biogas production-2030 Target (Indicators): 70 million Nm³/yr (Ind.: gas meters; runtime logs).
Biogas production- 2035 Target (Indicators): 14.0 million Nm³/yr (Ind.: gas meters; runtime logs).
Organic waste diverted-2030 Target (Indicators): 140,000 t/yr from markets/livestock (Ind.: weighbridge/sampling).
Organic waste diverted-2035 Target (Indicators): 350,000 t/yr (Ind.: waste audits).
GHG reductions-2030 target: 700 ktCO₂e/yr avoided (methane + fuel switch) (Ind.: tCO₂e/yr)
GHG reductions-2035 target: 1750 ktCO₂e/yr avoided (Ind.: tCO₂e/yr)</t>
  </si>
  <si>
    <t>GHG reductions-2030 target: 700 ktCO₂e/yr avoided (methane + fuel switch) (Ind.: tCO₂e/yr)
GHG reductions-2035 target: 1750 ktCO₂e/yr avoided (Ind.: tCO₂e/yr)</t>
  </si>
  <si>
    <t>Detailed CAPEX and OPEX for this measure are provided in the NDC-Pg 71, Table 21: Capex and Opex for Mitigation. Table 29 further provides details on Financial Needs (2025–2035) &amp; Financing Instruments.</t>
  </si>
  <si>
    <t>Education</t>
  </si>
  <si>
    <t>Greening School Communities and Operations: This measure promotes climate-smart operations within schools, linking environmental stewardship with community adaptation. Activities include school-based tree-planting, composting, and waste management programmes, as well as integration of renewable energy and clean-cooking technologies into school operations and feeding programmes.
Vulnerability Addressed: • High waste generation and limited waste management in schools contribute to pollution and GHG emissions. • Dependence on firewood for school feeding contributes to deforestation. • Limited green spaces in school compounds reduce natural cooling and biodiversity.</t>
  </si>
  <si>
    <t>Produce and distribute improved cookstoves. LPG cookstove or biogas cookstoves that use fuel wood and charcoal: Reduce health problems when breathing in smoke from cooking fires by using improved fuel-efficient stoves that reduce the production of smoke and harmful gases within households.</t>
  </si>
  <si>
    <t>LPG and biogas</t>
  </si>
  <si>
    <t>Annex D: Adaptation &amp; mitigation co-benefits narrative: The transition to improved cookstoves (ICS), LPG, and biogas contributes major GHG reductions by lowering reliance on non-renewable biomass, reducing deforestation pressure, and cutting black carbon emissions. At the same time, adaptation co-benefits include reduced vulnerability of households to fuelwood scarcity, time savings for women and girls, and significant health gains from reduced exposure to indoor air pollution. These measures align closely with the Feed Salone strategy by promoting sustainable biomass use and strengthening household resilience to climate-related fuel shortages.</t>
  </si>
  <si>
    <t>Improved biomass stoves, LPG, and biogas</t>
  </si>
  <si>
    <t>Solar Home Systems (SHS): [...] the Solar Home Systems (SHS) program seeks to accelerate access to reliable electricity for rural and peri-urban households and micro-enterprises through quality-verified, small-scale photovoltaic systems ranging from 20–200 Wp, equipped with lithium-ion batteries and efficient DC appliances. [...]. 
Table 7: Outcomes &amp; Indicators (2030 and 2035) - SHS:
Households 2030 Target (Indicators): 4,000 households; (Indicators: # active SHS; PAYGo accounts)
Households 2035 Target (Indicators): 5,000 households (Indicators: # active SHS; PAYGo accounts)
Access tier 2030 Target (Indicators): ≥70% of new SHS at Tier ≥2; (Indicator: MTF survey tier)
Access tier 2035 Target (Indicators): ≥80% at Tier ≥2; ≥30% at Tier ≥3; (Indicator: MTF survey tier)
GHG reductions 2030 Target (Indicators): 0.51 ktCO₂e/yr avoided via kerosene/genset displacement; (Indicator: tCO₂e/yr)
GHG reductions 2035 Target (Indicators): 0.63 ktCO₂e/yr avoided; (Indicator: tCO₂e/yr).</t>
  </si>
  <si>
    <t>GHG reductions 2030 Target (Indicators): 0.51 ktCO₂e/yr avoided via kerosene/genset displacement; (Indicator: tCO₂e/yr)
GHG reductions 2035 Target (Indicators): 0.63 ktCO₂e/yr avoided; (Indicator: tCO₂e/yr)</t>
  </si>
  <si>
    <t>Gender and social</t>
  </si>
  <si>
    <t>Table 49: Roles, data needs, and 2030 targets for vulnerable groups in Climate Action
Social Group: Women and Vulnerable Groups
Key Measurable Indicators: At least 30% of programs are allocated to women's empowerment.
Context in Climate Projects: Metric: Percentage of the project budget explicitly allocated to women's groups for investment in climate-resilient assets (e.g., clean cookstoves, solar equipment, microloans).</t>
  </si>
  <si>
    <t>Annex E: South-South &amp; triangular cooperation: In the area of clean cooking, Sierra Leone could join regional stove testing and verification networks and partner with countries such as Ghana, Morocco, Kenya, and India to strengthen LPG cylinder recirculation and small-scale biogas programs. By 2030, these partnerships will help deliver 600,000 improved cookstoves, expand LPG access to 60,000 households, and deploy at least 35,000 household and community biogas digesters, with a cumulative reach of nearly 900,000 households by 2035.
From Table 52: South–South &amp; Triangular Cooperation Targets (2025–2035):
Baseline (2025): &lt;100,000 HH with access to modern cooking; no regional stove lab cooperation.
2030 Target: 600,000 HH using ICS; 60,000 LPG households connected; 35,000 digesters deployed; participation in at least 3 regional stove/testing networks.
2035 Target: ~900,000 HH with clean cooking; LPG safety incident rate ≤1/10,000; 90,000 digesters operational.
Indicators: HH access; verified stoves in use; LPG safety records; # digesters.</t>
  </si>
  <si>
    <t>The Technology Needs Assessment (TNA) promotes alignment with the National Clean Cooking Strategy (NCCS) to accelerate the transition toward LPG, biogas, ethanol, and efficient biomass stoves. Priority measures include scaling up stove distribution (Tier 3+), expanding LPG micro-distribution networks, and piloting institutional biogas systems. By 2030, approximately 315,000 households could adopt efficient stoves and 125,000 transition to LPG.</t>
  </si>
  <si>
    <t>LPG, biogas, ethanol, and improved biomass stoves</t>
  </si>
  <si>
    <t>The Finance Roadmap is designed to drive a sustainable and effective climate response through a set of complementary actions: [...] Deploying de-risking instruments—including guarantees, concessional loans, and results based financing—focused particularly on early-stage investments in the energy and clean cooking transitions, where perceived risks remain highest.</t>
  </si>
  <si>
    <t>Alignment with National Policies: [...] the Energy Transition Plan’s target of universal access and full electrification by 2040 is operationalised through NDC 3.0 investments in renewable energy, mini-grids, clean cooking, and e-mobility pilots. The National Energy Compact (“Mission 300”) further reinforces this ambition by prioritising energy equity and inclusion—raising electricity access while promoting decentralisation and gender-responsive approaches. Together, these frameworks embody Sierra Leone’s shift toward a just, low-carbon economy guided by national and regional policies.</t>
  </si>
  <si>
    <t xml:space="preserve">NDC 3.0 </t>
  </si>
  <si>
    <t>Program Status: To be programmed
Reducing Wood Fuel Consumption for Cooking: The project aims to reduce the consumption of wood fuel for cooking, estimated at 56,100 tons per year, by replacing 1,000 units with LPG systems. The shift from biomass stoves to cleaner cooking methods will have multiple benefits in addition to improved air quality, including time savings for cooking and wood collection, health benefits from cleaner air for women and children, economic benefits related to lives saved, reduced healthcare costs, time freed up for more economically productive activities, and benefits related to gender equality.</t>
  </si>
  <si>
    <t>Priority measures and strategies: Agriculture and livestock farming: Promote climate-resilient crops, the dissemination of improved cooking stoves and composting; reforestation; promote the use of treated wastewater for agricultural purposes; combat desertification; combat animal diseases and strengthen disease surveillance; promote techniques for water and soil conservation; combat soil erosion on agricultural land; establish nature reserves; strengthen periodic capacity building on vulnerability analysis and assessment (agriculture and livestock farming) and train local communities in climate change adaptation measures.</t>
  </si>
  <si>
    <t>Program Status: Ongoing
Solar Mini-Grid Project for the Electrification of 25 Villages: This project, or rather program, stems from the rural electrification plan developed in 2014.  This plan envisioned the creation of solar mini-grids with battery storage for at least 25 villages in Djibouti, with an average capacity of 100 kWp per village, for a total of 2.5 MW. Since the development of this plan, several villages have benefited from funding for rural electrification, such as As-Eyla, Adaillou, and Leita, and Yoboki will benefit in 2024 with funding from the Global Environment Facility.</t>
  </si>
  <si>
    <t>NDC for 2026-2035</t>
  </si>
  <si>
    <t>Subsector and target: Manufacturing, construction, and other energy sub-sectors (commercial and residential): Reduce GHG emissions in manufacturing, construction and energy others subsector by 0.35 Gg CO2e by 2035.
Means: 15% improvement in energy efficiency of energy use in manufacturing, construction, commercial and residential sub sectors by 2035.</t>
  </si>
  <si>
    <t>0.35 Gg CO2e by 2035 (including manufacturing, construction, and other energy sub-sectors (commercial and residential))</t>
  </si>
  <si>
    <t>The National Programme on Energy Saving and Renewable Energy for 2022–2030 provides a long-term framework for achieving cumulative energy savings of 931 ktoe. The largest savings are expected in the transport sector (744 ktoe), followed by the residential, industrial, agricultural, and services sectors. In Armenia’s construction sector, energy efficiency represents a major opportunity for reducing energy demand and emissions. Most residential buildings, of which only 2–3 percent are newly built, lack proper insulation and efficiency measures, resulting in average annual energy consumption of 170–180 kWh/m². Renovation could cut this by more than half, reducing it to 70–80 kWh/m². [...] Under ongoing programs, nearly 6,000 individual houses, 290 multi-apartment buildings, and more than 170 public buildings are being brought into compliance with EE standards. These programs benefit more than 210,000 people and are expected to prevent around 1.4 million tons of GHG emissions. Raising public awareness about energy efficiency, especially among children and youth through schools and community programs, and behavioral changes, is a crucial component. Aware families, students, and communities are more likely to adopt sustainable practices, ensure the proper use of renovated buildings, and contribute to long-term emission reduction. Through state subvention programs, Armenia continues to support EE improvements in both urban and rural communities, with the aim of promoting energy savings and sustainable infrastructure development nationwide. These measures are being implemented with the support of international development partners.</t>
  </si>
  <si>
    <t>Youth Engagement</t>
  </si>
  <si>
    <t>In connection with increased youth engagement in climate action, a National School Feeding Program (PNAS) will be developed. The PNAS acts as a triple lever: Adaptation (food security, household resilience), Mitigation (reduction of wood waste and degradation of forest ecosystems, improved/clean cookstoves), and Human Capital (nutrition, education, gender equality). 
From Section 6. Cross-cutting aspects: 
6.4 School Feeding Program (PNAS): As part of engaging young people in environmental education and climate change programs, a school feeding program is being considered. Integrating the PNAS into the NDC 3.0 represents a strategic, political, and financial opportunity to strengthen community resilience and adaptation capacities in the face of climate change impacts, while also contributing to climate change mitigation.
6.4.4 Promoting more environmentally friendly cooking methods: The introduction of clean and energy-efficient cooking technologies would also reduce fuelwood consumption and curb deforestation, while simultaneously lowering emissions associated with traditional cooking methods. These energy-saving technologies could be extended to other initiatives, such as biogas, in densely populated areas.</t>
  </si>
  <si>
    <t>Priority adaptation actions (2025-2035):
5. Development of biogas digesters in detention centers, boarding schools, barracks, religious congregations, and other communities 
6. Electrification of off-grid public institutions using solar photovoltaic energy, including schools and health facilities
7. Project for the transfer of "methanization for biogas production" technology
8. Capacity building for young people to create employment opportunities in the renewable energy sector 
9. Project for the transfer of "optimization of briquette production" technology
10. Promotion and dissemination of improved cookstoves and improved charcoal kilns</t>
  </si>
  <si>
    <t>Priority Action # 3: Promote renewable energies in rural areas through the National Energy Pact "COMPACT" for the Republic of Burundi
IOV: Number of electrified centers; Number of households that received solar kits; Number of electrified health facilities; Number of electrified households; Number of households that received improved cookstoves; Number of multi-service solar platforms; Number of improved cookstoves built.
Unconditional Target: 5,700
Conditional Target: 408,300</t>
  </si>
  <si>
    <t xml:space="preserve">Priority Action # 4: Support the production and dissemination of improved cookstoves through the National Energy Pact "COMPACT" for the Republic of Burundi
IOV: Number of rural households using improved cookstoves for cooking; Number of urban households using improved cookstoves for cooking
Unconditional Target: 4
Conditional Target: 274
</t>
  </si>
  <si>
    <t>Priority Action #8: Energy supply to rural peace villages through photovoltaic solar systems via the National Energy Pact “COMPACT” for the Republic of Burundi
Indicator: Number of peace villages electrified by solar energy
Unconditional Target: 2
Conditional Target: 157</t>
  </si>
  <si>
    <t xml:space="preserve">Priority Action #2: Promote waste recycling to produce cooking fuel
IOV: Number of plants created
Unconditional Target: 95
Conditional Target: 2000
</t>
  </si>
  <si>
    <t>From Appendix 5: Ongoing and Committed Projects under the COMPACT Initiative; Decentralized Electrification and Clean Cooking Sector:
Development Partners: World Bank
Project Name: Solar Energy Project in Local Communities
Timeline: 2020-2026
Project Description: Improving access to energy services for households, businesses, schools and health facilities in rural areas of Burundi
Funding US$, millions (including private sector): 65 million
Contribution(s) to the Compact objectives - Access to electricity: 200,000 new subscribers, 400 schools and 400 health centers
Contribution(s) to the Compact objectives - Access to clean cooking: 1.8 million people
Contribution(s) to the Compact objectives - Installed RE: 2.3 MW (400 schools and 400 health centers)
Contribution(s) to the Compact objectives - Binary and digital targets: Pillar III: Adopt Decentralized Renewable Energy (DRE) and clean cooking solutions for affordable last-mile access)</t>
  </si>
  <si>
    <t>From Appendix 5: Ongoing and Committed Projects under the COMPACT Initiative, Decentralized Electrification and Clean Cooking Sector:
Development Partners: UNDP and GEF
Project Name: Rural Electrification
Timeline: 2025-2028
Project Description: Electrification of households through solar energy and small hydropower; Electrification of Health Centers and Schools
Funding US$, millions (including from the private sector): 5.49 million
Contribution(s) to the Compact objectives - Access to electricity: 3,000 subscribers, 20 health centers and schools
Contribution(s) to the Compact objectives - Access to clean cooking: 40,000 people
Contribution(s) to the Compact objectives - Renewable energy installed: 1 MW hydro; 200 kWp solar
Contribution(s) to the Compact objectives - Binary and digital targets: Pillar III: Adopt Decentralized Renewable Energy (DRE) and clean cooking solutions for affordable last-mile access</t>
  </si>
  <si>
    <t>2035 NDC</t>
  </si>
  <si>
    <t>IV. Actively Promoting International Cooperation on Climate Change: [...] China will continue to increase its efforts in South-South cooperation, steadily advancing cooperation projects such as low-carbon demonstration zones, material donations, and capacity building, to help other developing countries, especially African countries, least developed countries, and small island developing states, address the challenges of climate change. We will actively promote the implementation of the "Belt and Road" South-South cooperation plan on climate change, implement the "China-Africa Declaration on Cooperation on Climate Change," and implement flagship projects such as the "African Light Belt," "Clean Cookstoves," and "Early Warning" in climate change cooperation.</t>
  </si>
  <si>
    <t>Reduce electricity consumption in commercial buildings by 30%-40% and in residential buildings by 20%-30% by 2035 or earlier.</t>
  </si>
  <si>
    <t>Improved three stone cookstove</t>
  </si>
  <si>
    <t>From Table A2: Energy Sector Projects: 
Area of ​​Action: Energy Efficiency
Project N1: Resilience of Farming Families to Climate Change through the Construction and Use of Improved Three-Stone Cookstoves in Burkina Faso (TIPAALGA)
Annual Reduction in Gg CO2 eq (From 2030): 200.75
GHG Reductions in Gg CO2 eq:
2026 - 40.15
2030 - 200.75
2035 - 256.21
2050 - 532.65</t>
  </si>
  <si>
    <t>Annual Reduction in Gg CO2 eq (From 2030): 200.75
GHG Reductions in Gg CO2 eq:
2026 - 40.15
2030 - 200.75
2035 - 256.21
2050 - 532.65</t>
  </si>
  <si>
    <t>From Table A2: Energy Sector Projects:
Area of ​​Action: Energy Efficiency 
Project N3: Clean Cook Project
Total Project Cost - USD: 58,217,255
Annual Reduction in Gg CO2 eq (From 2030): 200.71
GHG Reductions in Gg CO2 eq:
2026 - 40.14
2030 - 200.71
2035 - 256.16
2050 - 532.53</t>
  </si>
  <si>
    <t>Annual Reduction in Gg CO2 eq (From 2030): 200.71
GHG Reductions in Gg CO2 eq:
2026 - 40.14
2030 - 200.71
2035 - 256.16
2050 - 532.53</t>
  </si>
  <si>
    <t>From Table A2: Energy Sector Projects:
Area of ​​Action: Energy Efficiency
Project N4: Project to Promote and Improve Access to the Use of Improved Cookstoves for the Population of the Municipality of Bobo-Dioulasso (Bobo Municipality)
Total Project Cost - USD: 924,000
Annual Reduction in Gg CO2 eq (From 2030): 131.16
GHG Reductions in Gg CO2 eq:
2026 - 26.23
2030 - 131.16
2035 - 167.39
2050 - 348</t>
  </si>
  <si>
    <t>Annual Reduction in Gg CO2 eq (From 2030): 131.16
GHG Reductions in Gg CO2 eq:
2026 - 26.23
2030 - 131.16
2035 - 167.39
2050 - 348</t>
  </si>
  <si>
    <t>From Table A8: Projects in the Forestry and other land uses sector:
Area of ​​Action: Fuelwood Economy
Project N7: Project for the Resilience of Farming Families to Climate Change through the Construction and Use of Improved Three-Stone Cookstoves in Burkina Faso (Central Plateau and South-Central Regions)
Budget (USD): 6,545,455
GHG Reductions in Gg CO2 eq:
2026 - 93.97
2030 - 190.03
2035 - 344.56
2050 - 407.2</t>
  </si>
  <si>
    <t>Forestry and other land uses</t>
  </si>
  <si>
    <t>GHG Reductions in Gg CO2 eq:
2026 - 93.97
2030 - 190.03
2035 - 344.56
2050 - 407.2</t>
  </si>
  <si>
    <t>From Table A10: Actions, Costs, and Expected Benefits in the Area of ​​Gender and Social Inclusion:
Project/Actions/Measures: Project for Capitalizing on Good Practices and Strengthening Women's Resilience to Climate Change in Burkina Faso.
Costs in USD: 2,173,521.20
Expected Benefits: Locally acquire and distribute 15,000 improved cookstoves, including 5,000 per agro-climatic zone of Burkina Faso; Install 150 hand-drilled boreholes, 50 in each of Burkina Faso's agro-climatic zones; Train 130 women's CSOs; 45 women's organizations receive grant funding.</t>
  </si>
  <si>
    <t>From Table A10: Actions, Costs, and Expected Benefits in the Area of ​​Gender and Social Inclusion:
Project/Actions/Measures: Implement the priority investment actions of the Burkina Faso Gender and Climate Change Action Plan
Costs in USD: 1,809,699.26
Expected Benefits: Establish 40 community gardens and agroecological parks for the benefit of women's organizations; 20 nutrient gardens and soilless production in schools; 1,500 improved cookstoves distributed; 900 kg of certified forage seeds for women producers.</t>
  </si>
  <si>
    <t>From Table A12: Summary of key monitoring and evaluation indicators by sector:
Energy
Key indicators: Number of improved wood-burning stoves made available to the population, Number of improved charcoal stoves made available to the population, Number of LPG stoves replacing wood-burning stoves made available to the population, Number of efficient electric ovens made available to the population [...].
Actors responsible for providing the indicators: Project promoters, ANEREE
Relevant SDG targets: 7.1; 13 and 3.9, 12.2; 7.3</t>
  </si>
  <si>
    <t>Improved wood, improved charcoal, LPG, and electric ovens</t>
  </si>
  <si>
    <t>From Table A10: Actions, Costs, and Expected Benefits in the Area of ​​Gender and Social Inclusion:
Project/Actions/Measures: Project to promote butane gas through microcredit for women in the Hauts-Bassins region (Bobo-Dioulasso)
Costs in USD: 10,300.81 per year
Expected Benefits: 70 women will own gas cylinders and use them instead of firewood</t>
  </si>
  <si>
    <t>From Table A2: Energy Sector Projects:
Area of ​​Action: Renewable Energy
Project N25: Project to Improve Access to Energy in Local Communities (PAECT) (ANEREE)
Total Project Cost - USD: 91,889 182
Annual Reduction in Gg CO2 eq (From 2030): 18.99
GHG Reductions in Gg CO2 eq:
2026 - 3.8
2030 - 18.99
2035 - 24.24
2050 - 50.39</t>
  </si>
  <si>
    <t>Annual Reduction in Gg CO2 eq (From 2030): 18.99
GHG Reductions in Gg CO2 eq:
2026 - 3.8
2030 - 18.99
2035 - 24.24
2050 - 50.39</t>
  </si>
  <si>
    <t>From Table A2: Energy Sector Projects:
Area of ​​Action: Renewable Energy
Project N26: Structuring Rural Electrification Project of at least 1,000 localities by connection to the National Interconnected Grid (PERI-RNI/ Phase 2, fifteen (15) km of the grid)
Total Project Cost - USD: 407,272,727
Annual Reduction in Gg CO2 eq (From 2030): 6.75
GHG Reductions in Gg CO2 eq:
2026 - 1.35
2030 - 6.75
2035 - 8.62
2050 - 17.91</t>
  </si>
  <si>
    <t>Annual Reduction in Gg CO2 eq (From 2030): 6.75
GHG Reductions in Gg CO2 eq:
2026 - 1.35
2030 - 6.75
2035 - 8.62
2050 - 17.91</t>
  </si>
  <si>
    <t>From Table A2: Energy Sector Projects:
Area of ​​Action: Renewable Energy
Project N20: Electrification and Connectivity Project for 700 Rural Localities in Burkina Faso via Green Mini-Grids (PERCU700 localities) (ABER)
Total Project Cost - USD: 245,454,545
Annual Reduction in Gg CO2 eq (From 2030): 92.06
GHG Reductions in Gg eq CO2:
2026- 18.41
2030- 92.06
2035- 117.5
2050- 244.27</t>
  </si>
  <si>
    <t>Annual Reduction in Gg CO2 eq (From 2030): 92.06
GHG Reductions in Gg eq CO2:
2026- 18.41
2030- 92.06
2035- 117.5
2050- 244.27</t>
  </si>
  <si>
    <t>In the energy sector, the priority is to gradually transform the national energy mix. This involves increased diversification of energy sources, with a rise in renewable energies (hydropower, solar, sustainable biomass) and an improvement in energy efficiency in residential, industrial and tertiary uses.</t>
  </si>
  <si>
    <t>The objective of reducing emissions from the energy sector is supported by strengthening electricity production and access through the development of renewable energies, the modernization and expansion of the electricity grid, and the promotion of energy efficiency in lighting and household appliances.</t>
  </si>
  <si>
    <t>From Table 3: Main sectoral strategies and programs contributing to the implementation of the mitigation component of NDC 3.0:
Strategies, plans, and programs: Green Hydrogen Roadmap (2050)
Objectives: [...]• Contribute to the decarbonization of industry, transport, and residential sectors (heavy mobility, freight, aviation, industrial heat, cooking).</t>
  </si>
  <si>
    <t>From Annex 1: List of Mitigation Projects
Project N83: Reduction of Fuelwood Consumption Through the Distribution of Improved Stoves
Description: Reduction of fuelwood consumption through the distribution of improved, high-efficiency stoves
Mitigation MtCO2 (2026-2035): 0.2
Mitigation MtCO2 (2035): 0.031</t>
  </si>
  <si>
    <t>Mitigation MtCO2 (2026-2035): 0.2
Mitigation MtCO2 (2035): 0.031</t>
  </si>
  <si>
    <t>Mitigation MtCO2 (2026-2035): 0.14
Mitigation MtCO2 (2035): 0.015</t>
  </si>
  <si>
    <t>From Annex 1: List of Mitigation Projects 
Forests
Project N89: Reduction of Fuelwood Consumption Through the Distribution of Improved Stoves
Description: Distribution of 3,000 stoves 
Mitigation MtCO2 (2026-2035): 0.14
Mitigation MtCO2 (2035): 0.015</t>
  </si>
  <si>
    <t>gas, wood, electricity</t>
  </si>
  <si>
    <t>From Annex 1: List of Mitigation Projects 
Project N38: Program to Promote High-Efficiency Stoves in the Residential Sector
Description: Implementation of a program aimed at promoting the adoption of high-energy-efficiency stoves (gas, wood, electricity) in the residential sector, in order to reduce energy consumption and associated emissions.
MtCO2 Mitigation (2026-2035): 0.95
MtCO2 Mitigation (2035): 0.15</t>
  </si>
  <si>
    <t>MtCO2 Mitigation (2026-2035): 0.95
MtCO2 Mitigation (2035): 0.15</t>
  </si>
  <si>
    <t>From Annex 2: List of adaptation projects 
Objectives: Sustainable management
Project N40: Distribution of improved stoves to reduce fuelwood consumption.
Measures: Distribution of improved stoves to households in rural areas heavily dependent on fuelwood, prioritizing areas of high forest degradation.
Targeted climate hazards/risks: forest fires, drought, and erosion.</t>
  </si>
  <si>
    <t>The following tasks have been identified as priorities in the Energy sector: [...] reduction of coal consumption through gasification of households and boiler houses; improving the energy efficiency of buildings and households; development of biogas plants [...].</t>
  </si>
  <si>
    <t>Continuation of gasification of households - Gazprom KR (60% of households).
Reduction indicators - GHG emissions (kt CO2e): 432,16 (2030), 551,56 (2035).</t>
  </si>
  <si>
    <t>GHG emissions (kt CO2e): 432,16 (2030), 551,56 (2035).</t>
  </si>
  <si>
    <t>Improving the energy efficiency of households and public buildings (2500 households and 1400 public buildings).
Reduction indicators - GHG emissions (kt CO2e): 955,94 (2030), 955,94 (2035).</t>
  </si>
  <si>
    <t>GHG emissions (kt CO2e): 955,94 (2030), 955,94 (2035).</t>
  </si>
  <si>
    <t>The updated NDC 3.0 is generally consistent with the National Sustainable Development Goals (SDGs), through their integration into national strategies and planning frameworks, including goals on access to clean energy (SDG 7), development of sustainable infrastructure, industrialization and innovation (SDG 9), transition to responsible consumption and production (SDG 12), combating climate change (SDG 13), and conservation of terrestrial ecosystems (SDG 15).</t>
  </si>
  <si>
    <t>A National Investment and Climate Finance Mobilization Plan for mitigation, led by the MEDD in collaboration with the MEF and Technical and Financial Partners (TFPs), is planned for 2026 to operationalize the mitigation component of NDC 3.0. [...] It will detail the integration of the mitigation component into national budgets and sectoral Annual Operation Plans (AOPs), and will mobilize innovative financing mechanisms such as: green finance instruments (green bonds to finance renewable energy and sustainable transport infrastructure, green credit lines for SMEs investing in energy efficiency), carbon pricing and valuation mechanisms (carbon credits/measurable and transferable mitigation results, sectoral taxes on emissions reinvested in the energy transition), and guarantee and co-financing funds facilitating access for private and community project promoters to low-carbon investments (mini hydroelectric plants, decentralized solar systems, improved cookstoves, sustainable forest management).</t>
  </si>
  <si>
    <t>Mitigation co-benefits arising from adaptation actions and/ or diversification plans: Overall, the country's transition to a climate-resilient, low-carbon economy is designed to deliver inclusive development outcomes. It will reduce energy poverty, improve public health, and strengthen adaptive capacity across all sectors and communities. Particular attention is paid to protecting and empowering women, youth, people with disabilities, and rural populations to ensure that no one is left behind in Guinea's climate response.</t>
  </si>
  <si>
    <t xml:space="preserve">Among the possible options, the implementation of energy measures (improved cookstoves, diversification of domestic energy sources) and land interventions could contribute to achieving the unconditional target. </t>
  </si>
  <si>
    <t>Guinea’s NDC 3.0 carefully considered the social and economic dimensions of climate action, particularly in rural communities and among populations with differentiated needs. The NDC promotes a just transition by ensuring that policies encourage the creation of inclusive green jobs, expand access to clean and affordable energy (including the use of improved cookstoves), and strengthen resilience in agriculture-dependent regions. These efforts are guided by the principles of equity, economic empowerment, and the preservation of social cohesion during the transition to a low-emission economy.</t>
  </si>
  <si>
    <t>Household energy efficiency</t>
  </si>
  <si>
    <t>Cost (Cumulative Investment) (Millions US$) - 2030: 17,160
Cost (Cumulative Investment) (Millions US$) - 2035: 26,760</t>
  </si>
  <si>
    <t>(Gg CO2) - 2030: 43,938
(Gg CO2) - 2035: 46,867</t>
  </si>
  <si>
    <t>EE Households, Measure #19: Efficient Charcoal Stoves 
Description: This measure is already in place, but its adoption could reach 150,000 improved fireplaces by 2030 and potentially 200,000 by 2050.
(Gg CO2) - 2030: 43,938
(Gg CO2) - 2035: 46,867</t>
  </si>
  <si>
    <t>CH4 Emission Avoidance</t>
  </si>
  <si>
    <t>Cost (Cumulative Investment) (Million US$) - 2035: 0.546</t>
  </si>
  <si>
    <t>(Gg CO2) - 2035: 22.548</t>
  </si>
  <si>
    <t>CH4 Emission Avoidance, Measure #24: Biogas on Rural Farms Substituting Wood and Coal
Description: Biodigester technology is already present in the sub-region. Feeding a 2 m³ biodigester with mainly livestock manure and other organic waste will produce biogas usable for cooking and heating hot water. The implementation of 2,000 biodigesters by 2035, with a target of 5,000 by 2050.
(Gg CO2) - 2035: 22.548</t>
  </si>
  <si>
    <t>(Gg CO2) - 2035: 1.338</t>
  </si>
  <si>
    <t>EE Households, Measure #18: Efficient Wood Stoves
Description: Improved energy efficiency through the distribution of efficient wood stoves: this program could reach 1,000 stoves by 2035 and 6,000 by 2050.
(Gg CO2) - 2035: 1.338</t>
  </si>
  <si>
    <t>Cost (Cumulative Investment) (Millions US$) - 2030: 12,300
Cost (Cumulative Investment) (Millions US$) - 2035: 17,670</t>
  </si>
  <si>
    <t>(Gg CO2) - 2030: 349,340
(Gg CO2) - 2035: 367,835</t>
  </si>
  <si>
    <t>EE Households, Measure #20: LPG Replacing Wood
Description: Deployment of 170,000 LPG Stoves by 2030
(Gg CO2) - 2030: 349,340
(Gg CO2) - 2035: 367,835</t>
  </si>
  <si>
    <t>Cost (Cumulative Investment) (Millions US$) - 2030: 1.407
Cost (Cumulative Investment) (Millions US$) - 2035: 5.427</t>
  </si>
  <si>
    <t>(Gg CO2) - 2030: 1.387
(Gg CO2) - 2035: 8.320</t>
  </si>
  <si>
    <t>EE Households, Measure #21: Efficient Electric Stoves
Description: Deployment of 10,000 Efficient Electric Stoves by 2030
(Gg CO2) - 2030: 1.387
(Gg CO2) - 2035: 8.320</t>
  </si>
  <si>
    <t>Gender and Youth</t>
  </si>
  <si>
    <t>Gender and Youth, Adaptation Objective:
• Substantially reduce the adverse effects of climate change on poverty eradication and livelihoods, including by promoting the use of adaptive social protection measures for all.
• Promote inclusive and equitable adaptive social protection mechanisms that take into account the specific needs of women, men, girls, and boys, particularly those in vulnerable situations.
• Develop more effective climate policies and actions that recognize the differentiated roles, specific vulnerabilities, and unique capacities of women and men. This aims to ensure that women and men benefit equally from adaptation measures, are involved in their design, and that their specific needs and capacities are taken into account in order to achieve genuine social justice and the climate and sustainable development goals.
Number of measures: 9
Adaptation actions/measures: Measure #9: • Promote the use of solar-powered electric stoves in rural areas to reduce dependence on firewood and, consequently, to eliminate the burden of firewood collection for women and young people.
Target(s) - 2030: Eliminate 70% of gender inequalities
Target(s) - 2035: Eliminate 90% of gender inequalities</t>
  </si>
  <si>
    <t>Solar-powered electric stoves</t>
  </si>
  <si>
    <t>GHG emission reductions under the conditional mitigation scenario by sector
Energy
Residential
ktCO2e/year
2025: 13.4
2030: 20.3
2035: 22.9</t>
  </si>
  <si>
    <t>GHG emission reductions under the unconditional mitigation scenario by sector
Energy
Residential
ktCO2e/year
2025: 379.2
2030: 489.3
2035: 594.4</t>
  </si>
  <si>
    <t>ktCO2e/year
2025: 13.4
2030: 20.3
2035: 22.9</t>
  </si>
  <si>
    <t>ktCO2e/year
2025: 379.2
2030: 489.3
2035: 594.4</t>
  </si>
  <si>
    <t>Housing, Urban Planning, and Land Use</t>
  </si>
  <si>
    <t>Adaptation Objective: Increase the resilience of infrastructure and human settlements to the effects of climate change in order to guarantee essential basic and continuous services for all, and minimize climate-related impacts on infrastructure and human settlements.
Number of Measures: 8
Adaptation Actions/Measures: Measure #6: • Access to Clean Energy and Decentralized Urban Solutions: Deploy decentralized solar solutions and smart microgrids, particularly in peripheral areas; Promote the integration of renewable energy sources into urban infrastructure; Contribute to the reduction of greenhouse gas emissions in accordance with the objectives of the Climate Change Adaptation Plan (40% reduction in emissions compared to 2020).
Target(s)-2030: 60% of infrastructure and human settlements are resilient to climate change.
Target(s)-2035: 80% of infrastructure and human settlements are resilient to climate change.</t>
  </si>
  <si>
    <t>M1.1: Maintain and strengthen the existing national LPG subsidy program to achieve 70% household penetration.
Objective: Facilitate household access to clean and affordable solutions.
Indicators: LPG household penetration rate
Target(s) and description: Achieve 70% LPG penetration by 2035
Baseline(s): In 2012, 21% of households used LPG as an energy source, while only 1% had improved cookstoves
Implementation period: 2014-2035</t>
  </si>
  <si>
    <t>M1.2: Mass deployment of improved biomass cookstoves, in line with the objectives of the National Energy Pact and the Bioenergy Code (2025), aiming for 25% of households to be equipped.
Objective: Reduce forest pressure and CH4 and CO2 emissions
Indicators: Percentage of households equipped with improved biomass cookstoves compared to the total number of households
Target(s) and description: Achieve 25% of households using improved biomass cookstoves by 2035
Reference point(s): In 2012, only 1% of households used improved cookstoves
Implementation period: 2014-2035</t>
  </si>
  <si>
    <t>M1.3: Ensure the adoption and effective implementation of the Bioenergy Code by 2025 to sustainably regulate the wood-energy sector.
Objective: To establish a sustainable framework for wood energy
Indicators: Number of texts adopted and implemented
Target(s) and description: Effective implementation by 2025
Reference point(s): No text has yet been adopted
Implementation period: 2025–2035</t>
  </si>
  <si>
    <t>M25.1: Micro-biogas production in school canteens and rural areas.
Objective: Produce biogas for small-scale cooking; Reduce dependence on wood.
Indicators: • Number of biodigesters • Percentage of equipped canteens • Volume of biogas produced
Target(s) and description: 5,000 operational biodigesters. Rural and semi-urban areas. ≈5% of target rural ferments utilized.
Reference point(s): 2023: &lt;500 biodigesters (pilot projects)
Implementation period: 2023-2035</t>
  </si>
  <si>
    <t>M7.1: Gradually replace traditional charcoal kilns with improved/semi-industrial kilns, in accordance with the Forest Products Valorization Strategy (FPVS, 2024), the guidelines of the National Action Plan for Bioenergy (PANBE, 2021), and the future Bioenergy Code (2025).
Objective: Increase the share of national charcoal production achieved using improved carbonization techniques.
Indicators: Percentage of charcoal produced using improved kilns; Number of improved/semi-industrial kilns installed
Target(s) and description: Achieve at least 45% of national charcoal production using improved kilns by 2030
Reference point(s): In 2024, approximately 10% of national charcoal production in Côte d'Ivoire was achieved using improved kilns
Implementation period: 2023–2035</t>
  </si>
  <si>
    <t>M7: Modernize the charcoal sector through the adoption of energy-efficient carbonization processes and the structuring of value chains
Objectives and Target for 2035: Achieve a replacement rate of at least 45% of traditional kilns with improved kilns by 2035.
Implementation Initiatives - M7.2: Support the dissemination of these technologies through pilot programs and support from NGOs or local organizations.
Objective: To support the dissemination of energy efficiency technologies by assisting in the implementation of pilot programs and mobilizing the support of NGOs and local organizations, in order to promote their wider adoption.
Indicators: Number of producers/NGOs (organizations) trained
Target(s) and description: To achieve at least 45% of national charcoal production using improved kilns by 2031
Reference point(s): In 2024, approximately 10% of national charcoal production in Côte d'Ivoire was achieved using improved kilns
Implementation period: 2024–2035</t>
  </si>
  <si>
    <t>M3.2: Establish support mechanisms to encourage households to purchase high-performance household appliances
Objective: Support the acquisition of high-performance household appliances
Indicators: Percentage of households benefiting from support mechanisms via FONAME for the acquisition of high-performance household appliances
Target(s) and Description: Reach at least 70% of households benefiting by 2035 through support mechanisms via FONAME subsidies
Baseline(s): In 2020, 0% of households benefited from support mechanisms for the purchase of high-performance household appliances, as the program was not yet operational
Implementation Period: 2025–2035</t>
  </si>
  <si>
    <t>Unclassified</t>
  </si>
  <si>
    <t xml:space="preserve">World Bank. February 2026. Country and Lending Groups. https://datahelpdesk.worldbank.org/knowledgebase/articles/906519 </t>
  </si>
  <si>
    <t xml:space="preserve">Notes </t>
  </si>
  <si>
    <t>In 2030, the application of this measure allows a reduction of the annual emission estimated at - 314 kt CO2e compared to the BAU scenario.</t>
  </si>
  <si>
    <t>In 2030, the application of this measure allows a reduction of the annual emission estimated at - 145 kt CO2e compared to the BAU scenario.</t>
  </si>
  <si>
    <t>Improving efficiency of fuelwood harvest: Improving the efficiency on use of fuelwood results in a decrease in wood dumpings. In 2030, the application of this measure allows a reduction of the annual emission estimated at - 145 kt CO2e compared to the BAU scenario.</t>
  </si>
  <si>
    <t>Energy: Changes in fuel mix, reduction of use of fuelwood. Moratorium on
fuelwood: The evolution of fuelwood harvest is directly consistent with projections applied in the Energy sector regarding the evolution of fuel mix. The fuelwood consumption increases by 14% between 2016 and 2030 in the BAU scenario, while it decreases by 4% in the NDC scenario. In 2030, the application of this measure allows a reduction of the annual emission estimated at - 314 kt CO2e compared to the BAU scenario.</t>
  </si>
  <si>
    <t>Quantified Measure (GHG indicator), Quantified Measure (Non-GHG indicator), Descriptive Measure, or Policy [*]</t>
  </si>
  <si>
    <t>[*] Measures that include both GHG and non-GHG indicators are marked as "GHG Indicator" in this column.</t>
  </si>
  <si>
    <t>Measure #4: By 2030, reduce household fuelwood consumption by 39% compared to the level of consumption recorded in 2012: Reduce fuelwood consumption by expanding improved stove programs, prioritizing vulnerable households and sustainable biomass management.</t>
  </si>
  <si>
    <t xml:space="preserve">Measure #2: By 2035, boost energy efficiency in consumption sectors: Boost energy efficiency in the residential, commercial, and industrial sectors by optimizing energy use and reducing the economy's energy intensity. This objective will be achieved through the electrification of end uses, the replacement of inefficient equipment and lighting, the application of energy performance standards, and the promotion of sustainable and bioclimatic buildings. It is projected that electricity intensity will be reduced, in absolute terms, by 3.4 kWh/USD in 2030 and by an additional 4 kWh/USD in 2035, compared to 2022. Furthermore, it is projected that the share of electricity in final energy consumption in the commercial, industrial, and residential sectors will be increased as part of the electrification of end uses and the progressive replacement of traditional fossil fuels. The expected increase in the share of electricity is at least 3 percentage points (p.p.) by 2030 and at least 5 p.p. by 2035. </t>
  </si>
  <si>
    <r>
      <t xml:space="preserve">NOTE: </t>
    </r>
    <r>
      <rPr>
        <sz val="14"/>
        <color theme="1"/>
        <rFont val="Calibri"/>
        <family val="2"/>
        <scheme val="minor"/>
      </rPr>
      <t xml:space="preserve">This spreadsheet does not aim to evaluate the comprehensive level of detail or quality of the NDC measures. Even if a country is marked (on the "Summary Country" tab) as including an explicit clean cooking NDC measure, this does not necessarily mean that the measure is comprehensive, achievable, and verifiable. Additionally, it is important to highlight that this spreadsheet is based solely on analysis of each country’s NDC, and not considers other wider policies at the national level unless expressly referenced in the NDC. </t>
    </r>
    <r>
      <rPr>
        <b/>
        <sz val="14"/>
        <color theme="1"/>
        <rFont val="Calibri"/>
        <family val="2"/>
        <scheme val="minor"/>
      </rPr>
      <t xml:space="preserve">
Of note: </t>
    </r>
    <r>
      <rPr>
        <sz val="14"/>
        <color theme="1"/>
        <rFont val="Calibri"/>
        <family val="2"/>
        <scheme val="minor"/>
      </rPr>
      <t>This tab does not automatically update based on filters applied in the “Summary Country” tab. Countries with one or more clean cooking measures (of any type, both implicit and explicit measures considered) will have a value of 1-8 in column G of the “summary country” tab. Countries with one or more EXPLICIT measures have a value of either 2, 4, 6, 7, or 8. Countries that ONLY include IMPLICIT measures would be those that have a 1, 3, or 5.​</t>
    </r>
  </si>
  <si>
    <t>NDC document</t>
  </si>
  <si>
    <r>
      <t xml:space="preserve">
</t>
    </r>
    <r>
      <rPr>
        <b/>
        <sz val="11"/>
        <color rgb="FF000000"/>
        <rFont val="Calibri"/>
        <family val="2"/>
        <scheme val="minor"/>
      </rPr>
      <t>Clean cooking</t>
    </r>
    <r>
      <rPr>
        <sz val="11"/>
        <color rgb="FF000000"/>
        <rFont val="Calibri"/>
        <family val="2"/>
        <scheme val="minor"/>
      </rPr>
      <t xml:space="preserve"> 
measure or policy included in latest NDC submission </t>
    </r>
  </si>
  <si>
    <r>
      <t xml:space="preserve">
Categories for mitigation or adaptation measures or policies
</t>
    </r>
    <r>
      <rPr>
        <sz val="12"/>
        <color theme="1"/>
        <rFont val="Calibri (Body)"/>
      </rPr>
      <t>(Explicit clean cooking, 
Broad household energy, or 
None)</t>
    </r>
  </si>
  <si>
    <t xml:space="preserve">Explicit clean cooking </t>
  </si>
  <si>
    <t>It is explicit that the measure includes or it is entirely focused on clean cooking</t>
  </si>
  <si>
    <t>Number of countries that include clean cooking adaptation and/or mitigation measure(s) or policy(ies) in their latest NDC</t>
  </si>
  <si>
    <t>Identifies which countries include clean cooking adaptation and/or mitigation measure(s) or policy(ies) in their latest NDC</t>
  </si>
  <si>
    <t>Lists the clean cooking adaptation and/or mitigation measure(s) or policy(ies) included in each country's NDC, as well as their associated conditionality, financial needs, and other details as available.</t>
  </si>
  <si>
    <t xml:space="preserve">We searched for keywords and categorized mentions of clean cooking mitigation and adaptation practices within NDCs of LMICs. NDCs in non-English languages (e.g., Spanish, French, etc.) were translated into English. 
</t>
  </si>
  <si>
    <t>This spreadsheet uses the term "clean cooking" broadly to refer to cooking fuels and technologies that reduce or eliminate climate pollutants. This includes both clean fuels/technologies (e.g., electric, LPG, biogas) and improved biomass cookstoves.</t>
  </si>
  <si>
    <r>
      <t xml:space="preserve">One or more </t>
    </r>
    <r>
      <rPr>
        <b/>
        <sz val="12"/>
        <color theme="1"/>
        <rFont val="Calibri"/>
        <family val="2"/>
        <scheme val="minor"/>
      </rPr>
      <t xml:space="preserve">clean cooking </t>
    </r>
    <r>
      <rPr>
        <sz val="12"/>
        <color theme="1"/>
        <rFont val="Calibri"/>
        <family val="2"/>
        <scheme val="minor"/>
      </rPr>
      <t>measure (both implicit and explicit measures considered)</t>
    </r>
  </si>
  <si>
    <r>
      <t xml:space="preserve">One or more </t>
    </r>
    <r>
      <rPr>
        <b/>
        <sz val="12"/>
        <color theme="1"/>
        <rFont val="Calibri"/>
        <family val="2"/>
        <scheme val="minor"/>
      </rPr>
      <t>EXPLICIT</t>
    </r>
    <r>
      <rPr>
        <sz val="12"/>
        <color theme="1"/>
        <rFont val="Calibri"/>
        <family val="2"/>
        <scheme val="minor"/>
      </rPr>
      <t xml:space="preserve"> </t>
    </r>
    <r>
      <rPr>
        <b/>
        <sz val="12"/>
        <color theme="1"/>
        <rFont val="Calibri"/>
        <family val="2"/>
        <scheme val="minor"/>
      </rPr>
      <t>clean cooking</t>
    </r>
    <r>
      <rPr>
        <sz val="12"/>
        <color theme="1"/>
        <rFont val="Calibri"/>
        <family val="2"/>
        <scheme val="minor"/>
      </rPr>
      <t xml:space="preserve"> measure (implicit measures NOT considered)</t>
    </r>
  </si>
  <si>
    <t>Explicit clean cooking</t>
  </si>
  <si>
    <t>Broad household energy uses (implicit clean cooking)</t>
  </si>
  <si>
    <t>Energy, Residential and Commercial Sectors</t>
  </si>
  <si>
    <t>Annex 1: Projects/Measures under the Mitigation Component
Energy, Residential and Commercial Sectors
Measure #1, Residential and Commercial Sectors: Improved Cookstoves Project for Pointe-Noire, North Brazzaville, and South Brazzaville (ENI CONGO).
Action Objectives: Free distribution of improved cookstoves to households.
Responsible Ministry (Specify Directorate or Agency): MEF / MEDDBC
Relevant Sectoral Policy/Strategy: Energy Efficiency
Conditional
Project Cost (in millions USD): 50
Implementation Period: 2024–2035</t>
  </si>
  <si>
    <t>Table 19: Measures to be Implemented to Address Gender and Social Inclusion
Mitigation
Facilitate women’s access to clean energy solutions (improved cookstoves, biogas, construction of improved smoking kilns, solar kits), thereby reducing reliance on fuelwood and associated emissions.</t>
  </si>
  <si>
    <t>Improved biomass and electric stoves  (Electric Mogogo, adhanet mogogo and rocket stove)</t>
  </si>
  <si>
    <t>74.81 ktCO2eq/year emission reductions.</t>
  </si>
  <si>
    <t>Unconditional: 1
Conditional: 29</t>
  </si>
  <si>
    <t xml:space="preserve">Table 2: Summary of Mitigation Measures for the Energy Sector
Mitigation measure: Efficient wood, charcoal and electric stoves - Distribution of energy efficient stoves (electrical and biomass), Reduce at least by 50 percent energy consumption.
Objective: Distribution of improved cooking stoves throughout Eritrea (Electric Mogogo, adhanet mogogo and rocket stove), Bio fuel consumption reduced and deforestation reduced, thus 74.81 ktCO2eq/year emission reductions.
Duration: 2018-2030
Implementing institution: MoEM, MoA and NUEW
Indicators: percent savings
</t>
  </si>
  <si>
    <t>Table 2: Summary of Mitigation Measures for the Energy Sector
Mitigation measure: LPG stoves replacing wood stoves - Expansion of LPG Storage &amp; Distribution facilities to rural areas, Increase access to efficient fuel.
Objective: Distribution of LPG increase up to remote rural areas and Poor families supplied with gas bottles and cookers transportation and filling of LPG; hence 8.69 ktCO2eq/year will be reduced.
Duration: 2018-2030
Implementing institution: MoEM
Indicators: Number of LPG stoves and cylinders</t>
  </si>
  <si>
    <t>Unconditional: 8
Conditional: 10</t>
  </si>
  <si>
    <t>8.69 ktCO2eq/year</t>
  </si>
  <si>
    <t>Table 2: Summary of Mitigation Measures for the Energy Sector
Mitigation measure: Biogas at rural farms using non-renewable fuel wood - Biogas at household level with capacity 8-10m3.
Objective: To promote the adoption of renewable energy systems.  Reduce biomass consumption subsequently reduce deforestation and have 0.051 ktCO2eq/year reduction.
Duration: 2018-2030
Implementing institution: MOA/ MoEM
Indicators: energy savings (m3)</t>
  </si>
  <si>
    <t>Unconditional: 0.12
Conditional: 0.3</t>
  </si>
  <si>
    <t>0.051 ktCO2eq/year</t>
  </si>
  <si>
    <t xml:space="preserve">Table 2: Summary of Mitigation Measures for the Energy Sector
Mitigation measure: Solar/ diesel mini-grid - Rural electrification, 14.25MW Renewable Energy generation and associated distribution system, from this 2.25MW is already installed. 
Objective: Increase access to electricity and Renewable share in the electricity mix with least cost and has 26.84 ktCO2eq/year reduction potential.
Duration: 2018-2030
Implementing institution: MoEM and EEC
Indicators: MW installed
</t>
  </si>
  <si>
    <t>Unconditional: 1.42
Conditional: 44.66</t>
  </si>
  <si>
    <t>26.84 ktCO2eq/year</t>
  </si>
  <si>
    <t>Table 2: Summary of Mitigation Measures for the Energy Sector
Mitigation measure: Solar PVs, large grid Improve grid capacity and connectivity in grid accessible areas, 40MW to feed the national grid and from this 4MW is already installed.
Objective: Increase access to electricity to urban and semi-urban areas and back up the grid supply with energy saving hence reduce carbon emissions and has 56.85 ktCO2eq/year reduction potential.
Duration: 2018-2030
Implementing institution: MoEM and EEC
Indicators: MW installed</t>
  </si>
  <si>
    <t xml:space="preserve">
Unconditional: 7.2
Conditional: 64.8</t>
  </si>
  <si>
    <t>56.85 ktCO2eq/year</t>
  </si>
  <si>
    <t>Promote wood energy substitutes such as solar, wind, kerosene, gas, electricity etc. while improving wood consumption efficiently using improved stoves</t>
  </si>
  <si>
    <t>gas, electricity, solar</t>
  </si>
  <si>
    <t>Children</t>
  </si>
  <si>
    <t xml:space="preserve">6.2.1 Focus of Mitigation and Adaptation Measures on Children 
Table 11: Portfolio Projects that are focused to Children in NDC3.0
Project: Efficient Stove (Adhanet), LPG Stoves and Biogas at rural farms
​​Benefit to children: Reduces exposure to harmful smoke and preventing respiratory infections in children. Frees up times for children especially girls to attend schools and study time by reducing time for collection of fuel woods. </t>
  </si>
  <si>
    <t>International Support in Million USD: 39.3</t>
  </si>
  <si>
    <t xml:space="preserve">7. CROSS-CUTTING ISSUES
7.2 Gender Mainstreaming 
Aiming at helping rural women ameliorate the adverse impacts of climate change on their livelihoods, local administrations are playing a leading role in executing energy-saving traditional oven in many parts of the country. These ovens are in country designed and a tremendous effort has been made in making them available to households in the countryside. One can see the practical benefit gained from this project in terms of affordability of energy for cooking, improvement of health status linked to eyes and respiratory system, and saving bulk quantity of biomass. Women and their families are prime beneficiaries of from such development intervention. </t>
  </si>
  <si>
    <t>Table 8: Mitigation Measures in the Traditional Energy Sub-sector
Measures: Reduction of dependence on traditional energy sources.
Indicator: Share of biomass in total household energy consumption.
Baseline (2025): 92%; Targets: 90% by 2030; 85% by 2035.
Associated Actions: Deployment of: 28,000 efficient wood-burning cookstoves (rural), 24,000 efficient charcoal cookstoves (urban), and 10,000 LPG cylinders by 2030; 108,500 efficient wood-burning cookstoves (rural), 93,000 efficient charcoal cookstoves (urban), and 41,000 LPG cylinders by 2035. Reforms and Incentives: Exemption from duties/VAT on LPG and simplification of licensing procedures; training of artisans in the manufacture of improved cookstoves. Priority Targeting: Women, youth, persons with disabilities, and indigenous peoples.</t>
  </si>
  <si>
    <t>Improved biomass and LPG</t>
  </si>
  <si>
    <t>Table 8: Mitigation Measures in the Traditional Energy Sub-sector
Measures: Reduction of dependence on traditional energy sources.
Indicator: Share of biomass in total household energy consumption.
Baseline (2025): 92%; Targets: 85% by 2030; 80% by 2035.
Associated Actions:
98,000 efficient improved wood stoves (rural), 84,000 efficient improved charcoal stoves (urban), and 37,000 LPG cylinders by 2030.
186,000 efficient improved wood stoves (rural), 159,000 efficient improved charcoal stoves (urban), and 70,000 LPG cylinders by 2035.
Priority Targeting: Women, youth, persons with disabilities, and indigenous peoples.</t>
  </si>
  <si>
    <t>Over the past few years, the energy sector in the Central African Republic has gradually developed a coherent set of strategic and planning documents reflecting the Government's commitment to ensuring better governance of the sector, improving access to electricity, and promoting the transition to a sustainable and inclusive energy system. • In 2020, the Decentralised Energy Policy Document 2020-2030; • In 2022, the Master Plan and Investment Programme for the National Electrification of the CAR by 2040, and the Policy Letter and the National Strategy for Access to Electricity in rural areas by 2035; • In 2023, the updated Energy Sector Policy Document (DPSE); • The Government commits to finalizing the rural electrification policy and plan by 2025 investment.</t>
  </si>
  <si>
    <t>Access to rural electrification
Reference (2025): 2%; Targets:  7.2% in 2030 and  10.7% in 2035
Related actions: Rehabilitation and equipment extension of existing dams (Boali); Launch of small hydroelectric power plants for rural areas; Construction of grid-connected solar parks; Deployment of hybrid solar mini-grids.
[...]developing rural electrification, a key area for reducing regional inequalities and stimulating local development. The rate of access in rural areas, estimated at only 2% in 2025, is expected to increase to 7.2% in 2030 and to 10.7% in 2035. Although these figures remain modest, they represent a positive trend in a context of budgetary constraints and persistent insecurity. The development of community solar mini-grids and the training of local technicians are key levers for achieving these targets. These actions will contribute not only to access to energy, but also to reducing pressure on biomass, the main energy source for households, thus contributing to the fight against deforestation and greenhouse gas emissions.</t>
  </si>
  <si>
    <t>Georgia recognizes that as a result of the increase in heated spaces and the reduction of energy poverty, emissions from residential buildings are increasing significantly, which usually follows economic growth. Georgia understands the high importance and social impact of implementing mitigation measures in this sector and plans to use cooperative approaches among the Parties to the Paris Agreement to decarbonize the sector.</t>
  </si>
  <si>
    <t>Scenario 3: Highly Ambitious Scenario (NDC conditional upon international support)
from Table 17: Renewable Energy Sectors and Estimated Mitigation Thresholds:
Key Measures with International Support: Reduction of grid losses, energy efficiency, clean electrification of public services, promotion of improved cookstoves for households.
Scenario 3 [...] is driven primarily by the following sub-sectors: [...] Efficiency standards for residential appliances; Introduction of improved cookstoves in rural households; and enhanced use of domestic gas in rural households.</t>
  </si>
  <si>
    <t>5.3.7. Costs and Co-benefits (Social, Economic, Environmental) of the Proposed Measures
The table below presents a structured summary combining the estimated costs and co-benefits (social, economic, and environmental) for the Comoros' highly ambitious scenario (2025–2035). 
Table 20: Estimated Costs and Co-benefits by Sector
Measure: Appliance Standards
Estimated Costs (2025–2035): Establishment of standards, initial subsidies (~5 M USD)
Social Co-benefits: Access to modern and durable equipment. Indicators: -Share of energy-efficient household appliances -Adoption rate of energy-saving light bulbs
Economic Co-benefits: Reduction in operating costs for households. Indicators: -Ownership rate of certified appliances (e.g., A+++)—an indicator of the penetration of energy-saving technologies in homes -Share of energy expenditure in household budgets (%)—allows for tracking the alleviation of financial pressure related to energy costs -Tracking of average annual consumption per appliance (in kWh/year)—technical data enabling performance comparisons between models -Energy savings per appliance type (refrigerator, washing machine, etc.)—a specific metric for each equipment category -Energy Performance Index (EPI)—a composite score assigned to appliances based on their efficiency
Environmental Co-benefits: Reduction in electricity consumption. Indicators: -Reduction in electricity bills (in % or FCFA)—a direct measure of the savings achieved through the use of more efficient appliances</t>
  </si>
  <si>
    <t>5.3.7. Costs and Co-benefits (Social, Economic, Environmental) of the Proposed Measures
Table 20: Estimated Costs and Co-benefits by Sector
Measure: Improved Cookstoves and Domestic Gas
Estimated Costs (2025–2035): Dissemination programs, initial subsidies (~8–12 M USD)
Social Co-benefits: —Reduction in respiratory diseases linked to biomass use. Indicators: —Time saved on firewood collection (hours/household/week); this saved time can be reinvested in productive or educational activities. —Number of jobs created in the manufacturing, distribution, and maintenance of improved cookstoves. —Adoption rate of improved cookstoves by women (a measure of community ownership and impact on domestic roles). —Number of training sessions provided to local artisans (capacity building and economic empowerment). —User satisfaction (qualitative surveys).
Economic Co-benefits: Reduced reliance on fuelwood; cost savings for households. Indicators: —Reduction in household energy expenditure (as a percentage of income)—improved cookstoves consume less fuel, thereby easing the family budget. —Time saved on firewood collection (hours/household/week). —Number of jobs created in the manufacturing, distribution, and maintenance of improved cookstoves. Environmental Co-benefits: Forest preservation, reduction of deforestation. Indicators: -Improved cookstoves reduce GHG emissions by 30% to 60% compared to traditional cookstoves -Decrease in wood or charcoal consumption (kg/household/year) -Share of households using clean energy sources (gas, improved cookstoves, biogas) -Avoided deforestation rate (%).</t>
  </si>
  <si>
    <t xml:space="preserve">(2025–2035): ~8–12 </t>
  </si>
  <si>
    <t xml:space="preserve">(2025–2035):  ~5 </t>
  </si>
  <si>
    <t>Improved biomass, gas, and biogas</t>
  </si>
  <si>
    <t>Table 41: Summary Table – Gender and Social Inclusion Action Plan
Energy
Key Activities: • Distribution of subsidized solar kits • Promotion of improved cookstoves • Technical training • Incubation of women-led projects.
Expected Outcome: Improved access to clean energy for women.
Indicators: % of female-headed households equipped.
Responsible Actors: Ministry of Energy, distributors, Renewable Energy Agency, NGOs, private sector.</t>
  </si>
  <si>
    <t>Energy, Gender</t>
  </si>
  <si>
    <t>Valorization of Animal Waste (Biogas): The development of biodigesters captures methane from manure for cooking purposes, thereby substituting for fuelwood.</t>
  </si>
  <si>
    <t>Target year: 2030, 2035
Target: Expand the use of improved cookstoves (ICS) to 750,000 households by 2030 and 1 million by 2035.
Reference value (2024): 127,703 households</t>
  </si>
  <si>
    <t xml:space="preserve">
Nepal: Expand the use of improved cookstoves (ICS) to 750,000 households by 2030 and 1 million by 2035 for cooking. (non-GHG indicator).
Burkina Faso: Project N7: Project for the Resilience of Farming Families to Climate Change through the Construction and Use of Improved Three-Stone Cookstoves in Burkina Faso (Central Plateau and South-Central Regions) GHG Reductions in Gg CO2 eq: 2026 - 93.97; 2030 - 190.03; 2035 - 344.56; 2050 - 407.2 (GHG indicator).
</t>
  </si>
  <si>
    <t xml:space="preserve">South Sudan: Install biogas plants in rural areas to meet energy needs for cooking (in the medium to long term). </t>
  </si>
  <si>
    <t xml:space="preserve">India: The National Electricity Policy (NEP) underscores the focus on universalizing access to electricity and promoting renewable sources of energy, as does the Integrated Energy Policy (IEP). </t>
  </si>
  <si>
    <t>Benin: Promotion of the economical use of wood energy through access to 809,043 new households with improved stoves between 2021 and 2030. Of the 809,043 new households, 539,000 (or 66.7%) are conditional on international support; the other 270,043 (or 33.3%) are planned with domestic resources.</t>
  </si>
  <si>
    <t>Cameroon: "Production and popularization of improved stoves and natural gas."</t>
  </si>
  <si>
    <t xml:space="preserve">Sudan: "Energy efficient appliances in residential sector." </t>
  </si>
  <si>
    <r>
      <t xml:space="preserve">A country was registered as including a clean cooking measure in their NDC if the NDC mentioned a keyword (see keywords table below) within the NDC mitigation or adaptation sections, or if it was obviously in the bounds of mitigation or adaptation. Mentions of keywords within introductory and/or methodological sections were not counted if they were not followed by mentions </t>
    </r>
    <r>
      <rPr>
        <sz val="12"/>
        <color theme="1"/>
        <rFont val="Calibri"/>
        <family val="2"/>
        <scheme val="minor"/>
      </rPr>
      <t xml:space="preserve">of measures in current or future mitigation or adaptation plans. </t>
    </r>
  </si>
  <si>
    <r>
      <t xml:space="preserve">A regulation, law, or national plan to support the NDC commitments. 
</t>
    </r>
    <r>
      <rPr>
        <b/>
        <sz val="12"/>
        <color theme="1"/>
        <rFont val="Calibri"/>
        <family val="2"/>
        <scheme val="minor"/>
      </rPr>
      <t>Note</t>
    </r>
    <r>
      <rPr>
        <sz val="12"/>
        <color theme="1"/>
        <rFont val="Calibri"/>
        <family val="2"/>
        <scheme val="minor"/>
      </rPr>
      <t xml:space="preserve">: This spreadsheet is based solely on analysis of each country’s NDC, and not considers other policies/plans at the national level unless expressly referenced in the NDC. </t>
    </r>
  </si>
  <si>
    <r>
      <t xml:space="preserve">·  This category's criterion for inclusion is the implicit indication of applicability to cooking.
</t>
    </r>
    <r>
      <rPr>
        <sz val="12"/>
        <color theme="1"/>
        <rFont val="Calibri"/>
        <family val="2"/>
        <scheme val="minor"/>
      </rPr>
      <t xml:space="preserve">
· Measures exclusively targeting lighting, heating, or cooling (e.g., Acquisition and installation of 1,500,000 LED lamps to replace fluorescent tube lamps in households) are excluded from this analysis.
</t>
    </r>
  </si>
  <si>
    <t>Venezuela, classified as an upper-middle income country until FY21, has been unclassified since then due to the unavailability of data. As of April 2026, Ethiopia is in a temporary status of unclassification for FY26. Nonetheless, these countries are included in this analysis as they are generally categorized as LMICs by other sources.</t>
  </si>
  <si>
    <r>
      <rPr>
        <sz val="12"/>
        <color rgb="FF000000"/>
        <rFont val="Calibri"/>
        <family val="2"/>
        <scheme val="minor"/>
      </rPr>
      <t>The data presented here are the result of an analy</t>
    </r>
    <r>
      <rPr>
        <sz val="12"/>
        <color theme="1"/>
        <rFont val="Calibri"/>
        <family val="2"/>
        <scheme val="minor"/>
      </rPr>
      <t>sis of clean cooking measures</t>
    </r>
    <r>
      <rPr>
        <sz val="12"/>
        <color rgb="FF000000"/>
        <rFont val="Calibri"/>
        <family val="2"/>
        <scheme val="minor"/>
      </rPr>
      <t xml:space="preserve"> within active (per the UNFCCC NDC Registry) Nationally Determined Contributions (NDCs) of 131 low- and middle-income countries (LMICs). This analysis covers active NDCs submitted as of April 14</t>
    </r>
    <r>
      <rPr>
        <sz val="12"/>
        <color theme="1"/>
        <rFont val="Calibri"/>
        <family val="2"/>
        <scheme val="minor"/>
      </rPr>
      <t xml:space="preserve">, 2026. </t>
    </r>
    <r>
      <rPr>
        <sz val="12"/>
        <color rgb="FF000000"/>
        <rFont val="Calibri"/>
        <family val="2"/>
        <scheme val="minor"/>
      </rPr>
      <t>NDCs are available for download at https://unfccc.int/NDCREG  
While every effort has made to ensure the completeness and accuracy of this data set, please contact climate@cleancooking.org if you notice any inaccuracies or missing content.</t>
    </r>
  </si>
  <si>
    <t xml:space="preserve">Clean Cooking Alliance (2026). Clean cooking measures in active NDCs. Dataset version 3.0, Updated April 14, 2026.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</si>
</sst>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8">
    <font>
      <sz val="11"/>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u/>
      <sz val="11"/>
      <color theme="10"/>
      <name val="Calibri"/>
      <family val="2"/>
      <scheme val="minor"/>
    </font>
    <font>
      <sz val="9"/>
      <color theme="1"/>
      <name val="Calibri"/>
      <family val="2"/>
      <scheme val="minor"/>
    </font>
    <font>
      <sz val="9"/>
      <color rgb="FF000000"/>
      <name val="Calibri"/>
      <family val="2"/>
    </font>
    <font>
      <b/>
      <sz val="9"/>
      <color rgb="FF102548"/>
      <name val="Arial"/>
      <family val="2"/>
    </font>
    <font>
      <sz val="9"/>
      <color rgb="FF102548"/>
      <name val="Trebuchet MS"/>
      <family val="2"/>
    </font>
    <font>
      <sz val="9"/>
      <color rgb="FF102548"/>
      <name val="Calibri"/>
      <family val="2"/>
    </font>
    <font>
      <sz val="9"/>
      <color rgb="FF000000"/>
      <name val="Times New Roman"/>
      <family val="1"/>
    </font>
    <font>
      <b/>
      <sz val="9"/>
      <color rgb="FF000000"/>
      <name val="Arial"/>
      <family val="2"/>
    </font>
    <font>
      <sz val="11"/>
      <color rgb="FF000000"/>
      <name val="Calibri"/>
      <family val="2"/>
      <scheme val="minor"/>
    </font>
    <font>
      <sz val="11"/>
      <color theme="1"/>
      <name val="Calibri"/>
      <family val="2"/>
      <scheme val="minor"/>
    </font>
    <font>
      <b/>
      <sz val="12"/>
      <name val="Calibri"/>
      <family val="2"/>
      <scheme val="minor"/>
    </font>
    <font>
      <b/>
      <sz val="12"/>
      <color rgb="FF000000"/>
      <name val="Calibri"/>
      <family val="2"/>
      <scheme val="minor"/>
    </font>
    <font>
      <b/>
      <sz val="12"/>
      <color theme="1"/>
      <name val="Calibri"/>
      <family val="2"/>
      <scheme val="minor"/>
    </font>
    <font>
      <sz val="12"/>
      <color theme="1"/>
      <name val="Calibri"/>
      <family val="2"/>
      <scheme val="minor"/>
    </font>
    <font>
      <b/>
      <sz val="11"/>
      <color theme="0"/>
      <name val="Calibri"/>
      <family val="2"/>
      <scheme val="minor"/>
    </font>
    <font>
      <b/>
      <sz val="11"/>
      <color rgb="FFFFC000"/>
      <name val="Calibri"/>
      <family val="2"/>
      <scheme val="minor"/>
    </font>
    <font>
      <b/>
      <i/>
      <sz val="11"/>
      <color rgb="FF000000"/>
      <name val="Calibri"/>
      <family val="2"/>
      <scheme val="minor"/>
    </font>
    <font>
      <b/>
      <sz val="12"/>
      <color theme="0"/>
      <name val="Calibri"/>
      <family val="2"/>
      <scheme val="minor"/>
    </font>
    <font>
      <sz val="12"/>
      <color rgb="FFFF0000"/>
      <name val="Calibri"/>
      <family val="2"/>
      <scheme val="minor"/>
    </font>
    <font>
      <sz val="12"/>
      <color theme="0"/>
      <name val="Calibri"/>
      <family val="2"/>
      <scheme val="minor"/>
    </font>
    <font>
      <sz val="12"/>
      <color rgb="FF000000"/>
      <name val="Calibri"/>
      <family val="2"/>
      <scheme val="minor"/>
    </font>
    <font>
      <sz val="12"/>
      <name val="Calibri"/>
      <family val="2"/>
      <scheme val="minor"/>
    </font>
    <font>
      <sz val="12"/>
      <color theme="1"/>
      <name val="Calibri (Body)"/>
    </font>
    <font>
      <i/>
      <sz val="12"/>
      <color rgb="FF000000"/>
      <name val="Calibri"/>
      <family val="2"/>
      <scheme val="minor"/>
    </font>
    <font>
      <b/>
      <sz val="11"/>
      <color rgb="FF000000"/>
      <name val="Calibri"/>
      <family val="2"/>
      <scheme val="minor"/>
    </font>
    <font>
      <b/>
      <sz val="11"/>
      <name val="Calibri"/>
      <family val="2"/>
      <scheme val="minor"/>
    </font>
    <font>
      <b/>
      <sz val="11"/>
      <color theme="1"/>
      <name val="Calibri"/>
      <family val="2"/>
      <scheme val="minor"/>
    </font>
    <font>
      <b/>
      <sz val="12"/>
      <color theme="1"/>
      <name val="Calibri (Body)"/>
    </font>
    <font>
      <b/>
      <sz val="14"/>
      <color theme="1"/>
      <name val="Calibri"/>
      <family val="2"/>
      <scheme val="minor"/>
    </font>
    <font>
      <sz val="14"/>
      <color theme="1"/>
      <name val="Calibri"/>
      <family val="2"/>
      <scheme val="minor"/>
    </font>
    <font>
      <sz val="18"/>
      <color theme="1"/>
      <name val="Calibri"/>
      <family val="2"/>
      <scheme val="minor"/>
    </font>
    <font>
      <sz val="8"/>
      <name val="Calibri"/>
      <family val="2"/>
      <scheme val="minor"/>
    </font>
  </fonts>
  <fills count="17">
    <fill>
      <patternFill patternType="none"/>
    </fill>
    <fill>
      <patternFill patternType="gray125"/>
    </fill>
    <fill>
      <patternFill patternType="solid">
        <fgColor rgb="FFFAD9D9"/>
        <bgColor indexed="64"/>
      </patternFill>
    </fill>
    <fill>
      <patternFill patternType="solid">
        <fgColor rgb="FFFFC000"/>
        <bgColor indexed="64"/>
      </patternFill>
    </fill>
    <fill>
      <patternFill patternType="solid">
        <fgColor rgb="FFEBF6FA"/>
        <bgColor rgb="FF000000"/>
      </patternFill>
    </fill>
    <fill>
      <patternFill patternType="solid">
        <fgColor rgb="FFFFFFFF"/>
        <bgColor indexed="64"/>
      </patternFill>
    </fill>
    <fill>
      <patternFill patternType="solid">
        <fgColor theme="0"/>
        <bgColor indexed="64"/>
      </patternFill>
    </fill>
    <fill>
      <patternFill patternType="solid">
        <fgColor theme="9" tint="0.79998168889431442"/>
        <bgColor indexed="64"/>
      </patternFill>
    </fill>
    <fill>
      <patternFill patternType="solid">
        <fgColor theme="9" tint="0.79998168889431442"/>
        <bgColor rgb="FFFFFFFF"/>
      </patternFill>
    </fill>
    <fill>
      <patternFill patternType="solid">
        <fgColor theme="0" tint="-0.14999847407452621"/>
        <bgColor indexed="64"/>
      </patternFill>
    </fill>
    <fill>
      <patternFill patternType="solid">
        <fgColor rgb="FFD9D9D9"/>
        <bgColor indexed="64"/>
      </patternFill>
    </fill>
    <fill>
      <patternFill patternType="solid">
        <fgColor rgb="FFD9D9D9"/>
        <bgColor rgb="FF000000"/>
      </patternFill>
    </fill>
    <fill>
      <patternFill patternType="solid">
        <fgColor theme="8" tint="0.79998168889431442"/>
        <bgColor indexed="64"/>
      </patternFill>
    </fill>
    <fill>
      <patternFill patternType="solid">
        <fgColor theme="8"/>
        <bgColor indexed="64"/>
      </patternFill>
    </fill>
    <fill>
      <patternFill patternType="solid">
        <fgColor theme="1" tint="0.499984740745262"/>
        <bgColor indexed="64"/>
      </patternFill>
    </fill>
    <fill>
      <patternFill patternType="solid">
        <fgColor theme="4"/>
        <bgColor indexed="64"/>
      </patternFill>
    </fill>
    <fill>
      <patternFill patternType="solid">
        <fgColor rgb="FFFFF7AC"/>
        <bgColor indexed="64"/>
      </patternFill>
    </fill>
  </fills>
  <borders count="47">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style="thin">
        <color theme="1"/>
      </left>
      <right/>
      <top/>
      <bottom/>
      <diagonal/>
    </border>
    <border>
      <left/>
      <right style="thin">
        <color theme="1"/>
      </right>
      <top/>
      <bottom/>
      <diagonal/>
    </border>
    <border>
      <left style="thin">
        <color theme="1"/>
      </left>
      <right/>
      <top/>
      <bottom style="thin">
        <color theme="1"/>
      </bottom>
      <diagonal/>
    </border>
    <border>
      <left/>
      <right/>
      <top/>
      <bottom style="thin">
        <color theme="1"/>
      </bottom>
      <diagonal/>
    </border>
    <border>
      <left/>
      <right style="thin">
        <color theme="1"/>
      </right>
      <top/>
      <bottom style="thin">
        <color theme="1"/>
      </bottom>
      <diagonal/>
    </border>
    <border>
      <left style="thin">
        <color theme="1"/>
      </left>
      <right/>
      <top style="thin">
        <color indexed="64"/>
      </top>
      <bottom/>
      <diagonal/>
    </border>
    <border>
      <left style="thin">
        <color theme="1" tint="0.499984740745262"/>
      </left>
      <right/>
      <top style="thin">
        <color indexed="64"/>
      </top>
      <bottom style="thin">
        <color theme="1" tint="0.499984740745262"/>
      </bottom>
      <diagonal/>
    </border>
    <border>
      <left/>
      <right style="thin">
        <color theme="1"/>
      </right>
      <top style="thin">
        <color indexed="64"/>
      </top>
      <bottom style="thin">
        <color theme="1" tint="0.499984740745262"/>
      </bottom>
      <diagonal/>
    </border>
    <border>
      <left style="thin">
        <color theme="1"/>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right>
      <top style="thin">
        <color theme="1" tint="0.499984740745262"/>
      </top>
      <bottom style="thin">
        <color theme="1" tint="0.49998474074526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rgb="FF000000"/>
      </top>
      <bottom style="thin">
        <color rgb="FF000000"/>
      </bottom>
      <diagonal/>
    </border>
    <border>
      <left style="thin">
        <color indexed="64"/>
      </left>
      <right style="thin">
        <color indexed="64"/>
      </right>
      <top/>
      <bottom style="thin">
        <color indexed="64"/>
      </bottom>
      <diagonal/>
    </border>
    <border>
      <left style="thin">
        <color theme="1"/>
      </left>
      <right style="thin">
        <color theme="1"/>
      </right>
      <top style="thin">
        <color theme="1"/>
      </top>
      <bottom style="thin">
        <color theme="1"/>
      </bottom>
      <diagonal/>
    </border>
    <border>
      <left style="thin">
        <color theme="1"/>
      </left>
      <right style="thin">
        <color theme="1"/>
      </right>
      <top style="thin">
        <color theme="1"/>
      </top>
      <bottom/>
      <diagonal/>
    </border>
    <border>
      <left style="thin">
        <color theme="1"/>
      </left>
      <right style="thin">
        <color theme="1"/>
      </right>
      <top/>
      <bottom/>
      <diagonal/>
    </border>
    <border>
      <left style="thin">
        <color theme="1"/>
      </left>
      <right style="thin">
        <color theme="1"/>
      </right>
      <top/>
      <bottom style="thin">
        <color theme="1"/>
      </bottom>
      <diagonal/>
    </border>
    <border>
      <left style="thin">
        <color theme="1"/>
      </left>
      <right/>
      <top style="thin">
        <color theme="1"/>
      </top>
      <bottom style="thin">
        <color theme="1"/>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rgb="FF000000"/>
      </left>
      <right/>
      <top/>
      <bottom style="thin">
        <color rgb="FF000000"/>
      </bottom>
      <diagonal/>
    </border>
    <border>
      <left style="thin">
        <color rgb="FF000000"/>
      </left>
      <right/>
      <top style="thin">
        <color rgb="FF000000"/>
      </top>
      <bottom/>
      <diagonal/>
    </border>
    <border>
      <left/>
      <right/>
      <top/>
      <bottom style="thin">
        <color rgb="FF000000"/>
      </bottom>
      <diagonal/>
    </border>
    <border>
      <left/>
      <right style="thin">
        <color rgb="FF000000"/>
      </right>
      <top/>
      <bottom/>
      <diagonal/>
    </border>
    <border>
      <left style="thin">
        <color rgb="FF000000"/>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4">
    <xf numFmtId="0" fontId="0" fillId="0" borderId="0"/>
    <xf numFmtId="0" fontId="36" fillId="0" borderId="0" applyNumberFormat="0" applyFill="0" applyBorder="0" applyAlignment="0" applyProtection="0"/>
    <xf numFmtId="9" fontId="45" fillId="0" borderId="0" applyFont="0" applyFill="0" applyBorder="0" applyAlignment="0" applyProtection="0"/>
    <xf numFmtId="0" fontId="49" fillId="0" borderId="0"/>
  </cellStyleXfs>
  <cellXfs count="292">
    <xf numFmtId="0" fontId="0" fillId="0" borderId="0" xfId="0"/>
    <xf numFmtId="0" fontId="36" fillId="0" borderId="0" xfId="1"/>
    <xf numFmtId="0" fontId="38" fillId="0" borderId="1" xfId="0" applyFont="1" applyBorder="1"/>
    <xf numFmtId="0" fontId="37" fillId="0" borderId="1" xfId="0" applyFont="1" applyBorder="1"/>
    <xf numFmtId="14" fontId="37" fillId="0" borderId="1" xfId="0" applyNumberFormat="1" applyFont="1" applyBorder="1"/>
    <xf numFmtId="0" fontId="37" fillId="5" borderId="1" xfId="0" applyFont="1" applyFill="1" applyBorder="1"/>
    <xf numFmtId="0" fontId="37" fillId="5" borderId="4" xfId="0" applyFont="1" applyFill="1" applyBorder="1"/>
    <xf numFmtId="0" fontId="39" fillId="5" borderId="1" xfId="0" applyFont="1" applyFill="1" applyBorder="1" applyAlignment="1">
      <alignment wrapText="1"/>
    </xf>
    <xf numFmtId="0" fontId="40" fillId="5" borderId="1" xfId="0" applyFont="1" applyFill="1" applyBorder="1"/>
    <xf numFmtId="0" fontId="41" fillId="5" borderId="1" xfId="0" applyFont="1" applyFill="1" applyBorder="1" applyAlignment="1">
      <alignment wrapText="1"/>
    </xf>
    <xf numFmtId="0" fontId="41" fillId="5" borderId="1" xfId="0" applyFont="1" applyFill="1" applyBorder="1"/>
    <xf numFmtId="0" fontId="38" fillId="5" borderId="1" xfId="0" applyFont="1" applyFill="1" applyBorder="1"/>
    <xf numFmtId="0" fontId="42" fillId="5" borderId="1" xfId="0" applyFont="1" applyFill="1" applyBorder="1" applyAlignment="1">
      <alignment wrapText="1"/>
    </xf>
    <xf numFmtId="14" fontId="37" fillId="5" borderId="1" xfId="0" applyNumberFormat="1" applyFont="1" applyFill="1" applyBorder="1"/>
    <xf numFmtId="0" fontId="41" fillId="4" borderId="4" xfId="0" applyFont="1" applyFill="1" applyBorder="1" applyAlignment="1">
      <alignment wrapText="1"/>
    </xf>
    <xf numFmtId="0" fontId="41" fillId="5" borderId="4" xfId="0" applyFont="1" applyFill="1" applyBorder="1"/>
    <xf numFmtId="0" fontId="37" fillId="3" borderId="4" xfId="0" applyFont="1" applyFill="1" applyBorder="1"/>
    <xf numFmtId="0" fontId="37" fillId="2" borderId="1" xfId="0" applyFont="1" applyFill="1" applyBorder="1"/>
    <xf numFmtId="0" fontId="37" fillId="3" borderId="1" xfId="0" applyFont="1" applyFill="1" applyBorder="1"/>
    <xf numFmtId="0" fontId="41" fillId="5" borderId="1" xfId="0" applyFont="1" applyFill="1" applyBorder="1" applyAlignment="1">
      <alignment horizontal="right"/>
    </xf>
    <xf numFmtId="0" fontId="41" fillId="5" borderId="1" xfId="0" applyFont="1" applyFill="1" applyBorder="1" applyAlignment="1">
      <alignment horizontal="right" wrapText="1"/>
    </xf>
    <xf numFmtId="0" fontId="40" fillId="5" borderId="1" xfId="0" applyFont="1" applyFill="1" applyBorder="1" applyAlignment="1">
      <alignment horizontal="right"/>
    </xf>
    <xf numFmtId="0" fontId="43" fillId="0" borderId="1" xfId="0" applyFont="1" applyBorder="1" applyAlignment="1">
      <alignment wrapText="1"/>
    </xf>
    <xf numFmtId="0" fontId="41" fillId="3" borderId="1" xfId="0" applyFont="1" applyFill="1" applyBorder="1" applyAlignment="1">
      <alignment wrapText="1"/>
    </xf>
    <xf numFmtId="0" fontId="43" fillId="5" borderId="1" xfId="0" applyFont="1" applyFill="1" applyBorder="1" applyAlignment="1">
      <alignment wrapText="1"/>
    </xf>
    <xf numFmtId="0" fontId="35" fillId="6" borderId="0" xfId="0" applyFont="1" applyFill="1"/>
    <xf numFmtId="0" fontId="35" fillId="6" borderId="1" xfId="0" applyFont="1" applyFill="1" applyBorder="1" applyAlignment="1">
      <alignment horizontal="center" vertical="center" wrapText="1"/>
    </xf>
    <xf numFmtId="1" fontId="35" fillId="6" borderId="1" xfId="2" applyNumberFormat="1" applyFont="1" applyFill="1" applyBorder="1" applyAlignment="1">
      <alignment horizontal="center" vertical="center"/>
    </xf>
    <xf numFmtId="0" fontId="57" fillId="6" borderId="1" xfId="0" applyFont="1" applyFill="1" applyBorder="1" applyAlignment="1">
      <alignment wrapText="1"/>
    </xf>
    <xf numFmtId="0" fontId="57" fillId="6" borderId="3" xfId="0" applyFont="1" applyFill="1" applyBorder="1" applyAlignment="1">
      <alignment wrapText="1"/>
    </xf>
    <xf numFmtId="0" fontId="57" fillId="6" borderId="6" xfId="0" applyFont="1" applyFill="1" applyBorder="1" applyAlignment="1">
      <alignment wrapText="1"/>
    </xf>
    <xf numFmtId="0" fontId="57" fillId="6" borderId="4" xfId="0" applyFont="1" applyFill="1" applyBorder="1" applyAlignment="1">
      <alignment wrapText="1"/>
    </xf>
    <xf numFmtId="0" fontId="35" fillId="0" borderId="0" xfId="0" applyFont="1" applyAlignment="1">
      <alignment wrapText="1"/>
    </xf>
    <xf numFmtId="0" fontId="56" fillId="0" borderId="1" xfId="0" applyFont="1" applyBorder="1" applyAlignment="1">
      <alignment wrapText="1"/>
    </xf>
    <xf numFmtId="0" fontId="35" fillId="0" borderId="1" xfId="0" applyFont="1" applyBorder="1" applyAlignment="1">
      <alignment wrapText="1"/>
    </xf>
    <xf numFmtId="14" fontId="35" fillId="0" borderId="1" xfId="0" applyNumberFormat="1" applyFont="1" applyBorder="1" applyAlignment="1">
      <alignment wrapText="1"/>
    </xf>
    <xf numFmtId="0" fontId="35" fillId="0" borderId="3" xfId="0" applyFont="1" applyBorder="1" applyAlignment="1">
      <alignment wrapText="1"/>
    </xf>
    <xf numFmtId="0" fontId="35" fillId="0" borderId="4" xfId="0" applyFont="1" applyBorder="1" applyAlignment="1">
      <alignment wrapText="1"/>
    </xf>
    <xf numFmtId="0" fontId="35" fillId="5" borderId="1" xfId="0" applyFont="1" applyFill="1" applyBorder="1" applyAlignment="1">
      <alignment wrapText="1"/>
    </xf>
    <xf numFmtId="14" fontId="35" fillId="5" borderId="1" xfId="0" applyNumberFormat="1" applyFont="1" applyFill="1" applyBorder="1" applyAlignment="1">
      <alignment wrapText="1"/>
    </xf>
    <xf numFmtId="0" fontId="56" fillId="0" borderId="1" xfId="1" applyFont="1" applyBorder="1" applyAlignment="1">
      <alignment wrapText="1"/>
    </xf>
    <xf numFmtId="0" fontId="56" fillId="6" borderId="1" xfId="0" applyFont="1" applyFill="1" applyBorder="1" applyAlignment="1">
      <alignment wrapText="1"/>
    </xf>
    <xf numFmtId="14" fontId="35" fillId="0" borderId="3" xfId="0" applyNumberFormat="1" applyFont="1" applyBorder="1" applyAlignment="1">
      <alignment wrapText="1"/>
    </xf>
    <xf numFmtId="0" fontId="46" fillId="9" borderId="1" xfId="0" applyFont="1" applyFill="1" applyBorder="1" applyAlignment="1">
      <alignment horizontal="center" vertical="center" wrapText="1"/>
    </xf>
    <xf numFmtId="0" fontId="48" fillId="0" borderId="0" xfId="0" applyFont="1" applyAlignment="1">
      <alignment horizontal="center" vertical="center" wrapText="1"/>
    </xf>
    <xf numFmtId="0" fontId="48" fillId="12" borderId="2" xfId="0" applyFont="1" applyFill="1" applyBorder="1" applyAlignment="1">
      <alignment horizontal="center" wrapText="1"/>
    </xf>
    <xf numFmtId="0" fontId="35" fillId="6" borderId="1" xfId="0" applyFont="1" applyFill="1" applyBorder="1" applyAlignment="1">
      <alignment wrapText="1"/>
    </xf>
    <xf numFmtId="0" fontId="46" fillId="9" borderId="1" xfId="0" applyFont="1" applyFill="1" applyBorder="1" applyAlignment="1">
      <alignment horizontal="center" vertical="center" shrinkToFit="1"/>
    </xf>
    <xf numFmtId="0" fontId="56" fillId="0" borderId="1" xfId="0" applyFont="1" applyBorder="1" applyAlignment="1">
      <alignment shrinkToFit="1"/>
    </xf>
    <xf numFmtId="0" fontId="56" fillId="6" borderId="1" xfId="0" applyFont="1" applyFill="1" applyBorder="1" applyAlignment="1">
      <alignment shrinkToFit="1"/>
    </xf>
    <xf numFmtId="0" fontId="35" fillId="0" borderId="0" xfId="0" applyFont="1" applyAlignment="1">
      <alignment shrinkToFit="1"/>
    </xf>
    <xf numFmtId="0" fontId="35" fillId="6" borderId="0" xfId="0" applyFont="1" applyFill="1" applyAlignment="1">
      <alignment wrapText="1"/>
    </xf>
    <xf numFmtId="0" fontId="56" fillId="6" borderId="0" xfId="0" applyFont="1" applyFill="1" applyAlignment="1">
      <alignment wrapText="1"/>
    </xf>
    <xf numFmtId="0" fontId="54" fillId="6" borderId="0" xfId="0" applyFont="1" applyFill="1" applyAlignment="1">
      <alignment wrapText="1"/>
    </xf>
    <xf numFmtId="0" fontId="47" fillId="9" borderId="29" xfId="0" applyFont="1" applyFill="1" applyBorder="1" applyAlignment="1">
      <alignment vertical="center" wrapText="1"/>
    </xf>
    <xf numFmtId="0" fontId="48" fillId="10" borderId="27" xfId="0" applyFont="1" applyFill="1" applyBorder="1" applyAlignment="1">
      <alignment horizontal="left" vertical="center" wrapText="1"/>
    </xf>
    <xf numFmtId="0" fontId="47" fillId="10" borderId="27" xfId="0" applyFont="1" applyFill="1" applyBorder="1" applyAlignment="1">
      <alignment horizontal="left" vertical="center" wrapText="1"/>
    </xf>
    <xf numFmtId="0" fontId="47" fillId="10" borderId="36" xfId="0" applyFont="1" applyFill="1" applyBorder="1" applyAlignment="1">
      <alignment horizontal="left" vertical="center" wrapText="1"/>
    </xf>
    <xf numFmtId="0" fontId="47" fillId="10" borderId="35" xfId="0" applyFont="1" applyFill="1" applyBorder="1" applyAlignment="1">
      <alignment horizontal="left" vertical="center" wrapText="1"/>
    </xf>
    <xf numFmtId="0" fontId="56" fillId="0" borderId="21" xfId="0" applyFont="1" applyBorder="1" applyAlignment="1">
      <alignment horizontal="left" vertical="center" wrapText="1"/>
    </xf>
    <xf numFmtId="0" fontId="35" fillId="0" borderId="0" xfId="0" applyFont="1" applyAlignment="1">
      <alignment vertical="center"/>
    </xf>
    <xf numFmtId="0" fontId="47" fillId="9" borderId="30" xfId="0" applyFont="1" applyFill="1" applyBorder="1" applyAlignment="1">
      <alignment vertical="center" wrapText="1"/>
    </xf>
    <xf numFmtId="0" fontId="35" fillId="0" borderId="30" xfId="0" applyFont="1" applyBorder="1" applyAlignment="1">
      <alignment wrapText="1"/>
    </xf>
    <xf numFmtId="0" fontId="47" fillId="11" borderId="30" xfId="0" applyFont="1" applyFill="1" applyBorder="1" applyAlignment="1">
      <alignment vertical="center" wrapText="1"/>
    </xf>
    <xf numFmtId="0" fontId="47" fillId="11" borderId="31" xfId="0" applyFont="1" applyFill="1" applyBorder="1" applyAlignment="1">
      <alignment vertical="center" wrapText="1"/>
    </xf>
    <xf numFmtId="0" fontId="35" fillId="0" borderId="34" xfId="0" applyFont="1" applyBorder="1" applyAlignment="1">
      <alignment wrapText="1"/>
    </xf>
    <xf numFmtId="0" fontId="47" fillId="9" borderId="1" xfId="0" applyFont="1" applyFill="1" applyBorder="1" applyAlignment="1">
      <alignment vertical="top" wrapText="1"/>
    </xf>
    <xf numFmtId="0" fontId="47" fillId="9" borderId="2" xfId="0" applyFont="1" applyFill="1" applyBorder="1" applyAlignment="1">
      <alignment wrapText="1"/>
    </xf>
    <xf numFmtId="0" fontId="56" fillId="0" borderId="37" xfId="1" applyFont="1" applyBorder="1" applyAlignment="1">
      <alignment wrapText="1"/>
    </xf>
    <xf numFmtId="0" fontId="56" fillId="6" borderId="3" xfId="0" applyFont="1" applyFill="1" applyBorder="1" applyAlignment="1">
      <alignment wrapText="1"/>
    </xf>
    <xf numFmtId="0" fontId="56" fillId="0" borderId="27" xfId="0" applyFont="1" applyBorder="1" applyAlignment="1">
      <alignment horizontal="left" vertical="center" wrapText="1"/>
    </xf>
    <xf numFmtId="0" fontId="56" fillId="0" borderId="35" xfId="0" applyFont="1" applyBorder="1" applyAlignment="1">
      <alignment vertical="center" wrapText="1"/>
    </xf>
    <xf numFmtId="0" fontId="54" fillId="0" borderId="0" xfId="0" applyFont="1" applyAlignment="1">
      <alignment wrapText="1"/>
    </xf>
    <xf numFmtId="0" fontId="35" fillId="6" borderId="4" xfId="0" applyFont="1" applyFill="1" applyBorder="1"/>
    <xf numFmtId="0" fontId="44" fillId="12" borderId="36" xfId="0" applyFont="1" applyFill="1" applyBorder="1" applyAlignment="1">
      <alignment horizontal="center" wrapText="1"/>
    </xf>
    <xf numFmtId="0" fontId="61" fillId="9" borderId="36" xfId="0" applyFont="1" applyFill="1" applyBorder="1"/>
    <xf numFmtId="0" fontId="61" fillId="9" borderId="36" xfId="0" applyFont="1" applyFill="1" applyBorder="1" applyAlignment="1">
      <alignment wrapText="1"/>
    </xf>
    <xf numFmtId="0" fontId="48" fillId="7" borderId="3" xfId="3" applyFont="1" applyFill="1" applyBorder="1" applyAlignment="1">
      <alignment horizontal="center" vertical="center" wrapText="1"/>
    </xf>
    <xf numFmtId="0" fontId="48" fillId="7" borderId="1" xfId="3" applyFont="1" applyFill="1" applyBorder="1" applyAlignment="1">
      <alignment horizontal="center" vertical="center" wrapText="1"/>
    </xf>
    <xf numFmtId="0" fontId="48" fillId="7" borderId="4" xfId="3" applyFont="1" applyFill="1" applyBorder="1" applyAlignment="1">
      <alignment horizontal="center" vertical="center" wrapText="1"/>
    </xf>
    <xf numFmtId="0" fontId="53" fillId="15" borderId="2" xfId="0" applyFont="1" applyFill="1" applyBorder="1" applyAlignment="1">
      <alignment vertical="center"/>
    </xf>
    <xf numFmtId="0" fontId="62" fillId="9" borderId="36" xfId="0" applyFont="1" applyFill="1" applyBorder="1" applyAlignment="1">
      <alignment wrapText="1"/>
    </xf>
    <xf numFmtId="0" fontId="60" fillId="9" borderId="36" xfId="0" applyFont="1" applyFill="1" applyBorder="1" applyAlignment="1">
      <alignment wrapText="1"/>
    </xf>
    <xf numFmtId="0" fontId="47" fillId="7" borderId="15" xfId="0" applyFont="1" applyFill="1" applyBorder="1" applyAlignment="1">
      <alignment horizontal="left" vertical="center" wrapText="1"/>
    </xf>
    <xf numFmtId="0" fontId="47" fillId="7" borderId="18" xfId="0" applyFont="1" applyFill="1" applyBorder="1" applyAlignment="1">
      <alignment horizontal="left" vertical="center" wrapText="1"/>
    </xf>
    <xf numFmtId="0" fontId="47" fillId="7" borderId="1" xfId="0" applyFont="1" applyFill="1" applyBorder="1" applyAlignment="1">
      <alignment horizontal="left" vertical="center" wrapText="1"/>
    </xf>
    <xf numFmtId="0" fontId="62" fillId="12" borderId="0" xfId="0" applyFont="1" applyFill="1" applyAlignment="1">
      <alignment vertical="center" wrapText="1"/>
    </xf>
    <xf numFmtId="0" fontId="62" fillId="12" borderId="39" xfId="0" applyFont="1" applyFill="1" applyBorder="1" applyAlignment="1">
      <alignment vertical="center" wrapText="1"/>
    </xf>
    <xf numFmtId="0" fontId="63" fillId="7" borderId="1" xfId="3" applyFont="1" applyFill="1" applyBorder="1" applyAlignment="1">
      <alignment horizontal="center" vertical="center" wrapText="1"/>
    </xf>
    <xf numFmtId="0" fontId="48" fillId="12" borderId="38" xfId="0" applyFont="1" applyFill="1" applyBorder="1" applyAlignment="1">
      <alignment horizontal="center" wrapText="1"/>
    </xf>
    <xf numFmtId="0" fontId="35" fillId="6" borderId="3" xfId="0" applyFont="1" applyFill="1" applyBorder="1" applyAlignment="1">
      <alignment horizontal="center" vertical="center"/>
    </xf>
    <xf numFmtId="0" fontId="48" fillId="12" borderId="27" xfId="0" applyFont="1" applyFill="1" applyBorder="1" applyAlignment="1">
      <alignment horizontal="center" wrapText="1"/>
    </xf>
    <xf numFmtId="0" fontId="35" fillId="6" borderId="27" xfId="0" applyFont="1" applyFill="1" applyBorder="1" applyAlignment="1">
      <alignment horizontal="center" vertical="center" wrapText="1"/>
    </xf>
    <xf numFmtId="0" fontId="54" fillId="6" borderId="5" xfId="0" applyFont="1" applyFill="1" applyBorder="1" applyAlignment="1">
      <alignment vertical="center" wrapText="1"/>
    </xf>
    <xf numFmtId="0" fontId="34" fillId="0" borderId="3" xfId="0" applyFont="1" applyBorder="1" applyAlignment="1">
      <alignment wrapText="1"/>
    </xf>
    <xf numFmtId="0" fontId="34" fillId="0" borderId="1" xfId="0" applyFont="1" applyBorder="1" applyAlignment="1">
      <alignment wrapText="1"/>
    </xf>
    <xf numFmtId="0" fontId="44" fillId="13" borderId="6" xfId="0" applyFont="1" applyFill="1" applyBorder="1" applyAlignment="1">
      <alignment horizontal="center" vertical="center" wrapText="1"/>
    </xf>
    <xf numFmtId="0" fontId="33" fillId="0" borderId="3" xfId="0" applyFont="1" applyBorder="1" applyAlignment="1">
      <alignment wrapText="1"/>
    </xf>
    <xf numFmtId="0" fontId="33" fillId="0" borderId="1" xfId="0" applyFont="1" applyBorder="1" applyAlignment="1">
      <alignment wrapText="1"/>
    </xf>
    <xf numFmtId="0" fontId="32" fillId="0" borderId="3" xfId="0" applyFont="1" applyBorder="1" applyAlignment="1">
      <alignment wrapText="1"/>
    </xf>
    <xf numFmtId="0" fontId="32" fillId="0" borderId="1" xfId="0" applyFont="1" applyBorder="1" applyAlignment="1">
      <alignment wrapText="1"/>
    </xf>
    <xf numFmtId="0" fontId="48" fillId="3" borderId="27" xfId="0" applyFont="1" applyFill="1" applyBorder="1"/>
    <xf numFmtId="0" fontId="48" fillId="3" borderId="27" xfId="0" applyFont="1" applyFill="1" applyBorder="1" applyAlignment="1">
      <alignment horizontal="left"/>
    </xf>
    <xf numFmtId="0" fontId="64" fillId="6" borderId="0" xfId="0" applyFont="1" applyFill="1" applyAlignment="1">
      <alignment vertical="center" wrapText="1"/>
    </xf>
    <xf numFmtId="0" fontId="31" fillId="0" borderId="4" xfId="0" applyFont="1" applyBorder="1" applyAlignment="1">
      <alignment horizontal="left" vertical="center" wrapText="1"/>
    </xf>
    <xf numFmtId="0" fontId="30" fillId="0" borderId="1" xfId="0" applyFont="1" applyBorder="1" applyAlignment="1">
      <alignment wrapText="1"/>
    </xf>
    <xf numFmtId="0" fontId="30" fillId="0" borderId="4" xfId="0" applyFont="1" applyBorder="1" applyAlignment="1">
      <alignment wrapText="1"/>
    </xf>
    <xf numFmtId="0" fontId="30" fillId="0" borderId="3" xfId="0" applyFont="1" applyBorder="1" applyAlignment="1">
      <alignment wrapText="1"/>
    </xf>
    <xf numFmtId="0" fontId="30" fillId="5" borderId="1" xfId="0" applyFont="1" applyFill="1" applyBorder="1" applyAlignment="1">
      <alignment wrapText="1"/>
    </xf>
    <xf numFmtId="0" fontId="29" fillId="0" borderId="1" xfId="0" applyFont="1" applyBorder="1" applyAlignment="1">
      <alignment wrapText="1"/>
    </xf>
    <xf numFmtId="0" fontId="29" fillId="0" borderId="4" xfId="0" applyFont="1" applyBorder="1" applyAlignment="1">
      <alignment wrapText="1"/>
    </xf>
    <xf numFmtId="0" fontId="28" fillId="0" borderId="1" xfId="0" applyFont="1" applyBorder="1" applyAlignment="1">
      <alignment wrapText="1"/>
    </xf>
    <xf numFmtId="0" fontId="28" fillId="0" borderId="3" xfId="0" applyFont="1" applyBorder="1" applyAlignment="1">
      <alignment wrapText="1"/>
    </xf>
    <xf numFmtId="0" fontId="28" fillId="0" borderId="4" xfId="0" applyFont="1" applyBorder="1" applyAlignment="1">
      <alignment wrapText="1"/>
    </xf>
    <xf numFmtId="0" fontId="28" fillId="5" borderId="1" xfId="0" applyFont="1" applyFill="1" applyBorder="1" applyAlignment="1">
      <alignment wrapText="1"/>
    </xf>
    <xf numFmtId="0" fontId="27" fillId="5" borderId="1" xfId="0" applyFont="1" applyFill="1" applyBorder="1" applyAlignment="1">
      <alignment wrapText="1"/>
    </xf>
    <xf numFmtId="0" fontId="26" fillId="5" borderId="1" xfId="0" applyFont="1" applyFill="1" applyBorder="1" applyAlignment="1">
      <alignment wrapText="1"/>
    </xf>
    <xf numFmtId="0" fontId="26" fillId="0" borderId="1" xfId="0" applyFont="1" applyBorder="1" applyAlignment="1">
      <alignment wrapText="1"/>
    </xf>
    <xf numFmtId="0" fontId="26" fillId="0" borderId="4" xfId="0" applyFont="1" applyBorder="1" applyAlignment="1">
      <alignment wrapText="1"/>
    </xf>
    <xf numFmtId="14" fontId="57" fillId="6" borderId="1" xfId="0" applyNumberFormat="1" applyFont="1" applyFill="1" applyBorder="1" applyAlignment="1">
      <alignment wrapText="1"/>
    </xf>
    <xf numFmtId="0" fontId="25" fillId="6" borderId="4" xfId="0" applyFont="1" applyFill="1" applyBorder="1" applyAlignment="1">
      <alignment wrapText="1"/>
    </xf>
    <xf numFmtId="0" fontId="35" fillId="0" borderId="1" xfId="3" applyFont="1" applyBorder="1" applyAlignment="1">
      <alignment horizontal="left" wrapText="1"/>
    </xf>
    <xf numFmtId="0" fontId="56" fillId="0" borderId="1" xfId="0" applyFont="1" applyBorder="1" applyAlignment="1">
      <alignment wrapText="1" shrinkToFit="1"/>
    </xf>
    <xf numFmtId="0" fontId="25" fillId="0" borderId="1" xfId="0" applyFont="1" applyBorder="1" applyAlignment="1">
      <alignment wrapText="1"/>
    </xf>
    <xf numFmtId="0" fontId="46" fillId="9" borderId="4" xfId="0" applyFont="1" applyFill="1" applyBorder="1" applyAlignment="1">
      <alignment horizontal="center" vertical="center" shrinkToFit="1"/>
    </xf>
    <xf numFmtId="0" fontId="48" fillId="7" borderId="6" xfId="3" applyFont="1" applyFill="1" applyBorder="1" applyAlignment="1">
      <alignment horizontal="center" vertical="center" wrapText="1"/>
    </xf>
    <xf numFmtId="3" fontId="35" fillId="0" borderId="1" xfId="0" applyNumberFormat="1" applyFont="1" applyBorder="1" applyAlignment="1">
      <alignment wrapText="1"/>
    </xf>
    <xf numFmtId="0" fontId="24" fillId="0" borderId="1" xfId="0" applyFont="1" applyBorder="1" applyAlignment="1">
      <alignment wrapText="1"/>
    </xf>
    <xf numFmtId="0" fontId="23" fillId="0" borderId="1" xfId="0" applyFont="1" applyBorder="1" applyAlignment="1">
      <alignment wrapText="1"/>
    </xf>
    <xf numFmtId="0" fontId="23" fillId="0" borderId="4" xfId="0" applyFont="1" applyBorder="1" applyAlignment="1">
      <alignment wrapText="1"/>
    </xf>
    <xf numFmtId="0" fontId="23" fillId="0" borderId="3" xfId="0" applyFont="1" applyBorder="1" applyAlignment="1">
      <alignment wrapText="1"/>
    </xf>
    <xf numFmtId="0" fontId="23" fillId="6" borderId="4" xfId="0" applyFont="1" applyFill="1" applyBorder="1"/>
    <xf numFmtId="0" fontId="23" fillId="0" borderId="28" xfId="0" applyFont="1" applyBorder="1" applyAlignment="1">
      <alignment wrapText="1"/>
    </xf>
    <xf numFmtId="0" fontId="35" fillId="0" borderId="5" xfId="0" applyFont="1" applyBorder="1" applyAlignment="1">
      <alignment wrapText="1"/>
    </xf>
    <xf numFmtId="0" fontId="23" fillId="0" borderId="27" xfId="0" applyFont="1" applyBorder="1" applyAlignment="1">
      <alignment wrapText="1"/>
    </xf>
    <xf numFmtId="0" fontId="22" fillId="0" borderId="1" xfId="0" applyFont="1" applyBorder="1" applyAlignment="1">
      <alignment wrapText="1"/>
    </xf>
    <xf numFmtId="0" fontId="22" fillId="0" borderId="3" xfId="0" applyFont="1" applyBorder="1" applyAlignment="1">
      <alignment wrapText="1"/>
    </xf>
    <xf numFmtId="0" fontId="22" fillId="0" borderId="4" xfId="0" applyFont="1" applyBorder="1" applyAlignment="1">
      <alignment wrapText="1"/>
    </xf>
    <xf numFmtId="0" fontId="21" fillId="0" borderId="1" xfId="0" applyFont="1" applyBorder="1" applyAlignment="1">
      <alignment wrapText="1"/>
    </xf>
    <xf numFmtId="0" fontId="21" fillId="0" borderId="4" xfId="0" applyFont="1" applyBorder="1" applyAlignment="1">
      <alignment wrapText="1"/>
    </xf>
    <xf numFmtId="0" fontId="21" fillId="5" borderId="1" xfId="0" applyFont="1" applyFill="1" applyBorder="1" applyAlignment="1">
      <alignment wrapText="1"/>
    </xf>
    <xf numFmtId="0" fontId="20" fillId="5" borderId="1" xfId="0" applyFont="1" applyFill="1" applyBorder="1" applyAlignment="1">
      <alignment wrapText="1"/>
    </xf>
    <xf numFmtId="0" fontId="20" fillId="0" borderId="4" xfId="0" applyFont="1" applyBorder="1" applyAlignment="1">
      <alignment wrapText="1"/>
    </xf>
    <xf numFmtId="0" fontId="20" fillId="0" borderId="1" xfId="0" applyFont="1" applyBorder="1" applyAlignment="1">
      <alignment wrapText="1"/>
    </xf>
    <xf numFmtId="0" fontId="20" fillId="0" borderId="3" xfId="0" applyFont="1" applyBorder="1" applyAlignment="1">
      <alignment wrapText="1"/>
    </xf>
    <xf numFmtId="0" fontId="19" fillId="0" borderId="1" xfId="0" applyFont="1" applyBorder="1" applyAlignment="1">
      <alignment wrapText="1"/>
    </xf>
    <xf numFmtId="0" fontId="19" fillId="0" borderId="4" xfId="0" applyFont="1" applyBorder="1" applyAlignment="1">
      <alignment wrapText="1"/>
    </xf>
    <xf numFmtId="0" fontId="18" fillId="0" borderId="1" xfId="0" applyFont="1" applyBorder="1" applyAlignment="1">
      <alignment wrapText="1"/>
    </xf>
    <xf numFmtId="0" fontId="18" fillId="0" borderId="3" xfId="0" applyFont="1" applyBorder="1" applyAlignment="1">
      <alignment wrapText="1"/>
    </xf>
    <xf numFmtId="0" fontId="18" fillId="5" borderId="1" xfId="0" applyFont="1" applyFill="1" applyBorder="1" applyAlignment="1">
      <alignment wrapText="1"/>
    </xf>
    <xf numFmtId="0" fontId="18" fillId="0" borderId="4" xfId="0" applyFont="1" applyBorder="1" applyAlignment="1">
      <alignment wrapText="1"/>
    </xf>
    <xf numFmtId="0" fontId="17" fillId="5" borderId="1" xfId="0" applyFont="1" applyFill="1" applyBorder="1" applyAlignment="1">
      <alignment wrapText="1"/>
    </xf>
    <xf numFmtId="0" fontId="17" fillId="0" borderId="1" xfId="0" applyFont="1" applyBorder="1" applyAlignment="1">
      <alignment wrapText="1"/>
    </xf>
    <xf numFmtId="0" fontId="16" fillId="0" borderId="1" xfId="0" applyFont="1" applyBorder="1" applyAlignment="1">
      <alignment wrapText="1"/>
    </xf>
    <xf numFmtId="0" fontId="16" fillId="0" borderId="3" xfId="0" applyFont="1" applyBorder="1" applyAlignment="1">
      <alignment wrapText="1"/>
    </xf>
    <xf numFmtId="0" fontId="16" fillId="0" borderId="4" xfId="0" applyFont="1" applyBorder="1" applyAlignment="1">
      <alignment wrapText="1"/>
    </xf>
    <xf numFmtId="0" fontId="16" fillId="5" borderId="1" xfId="0" applyFont="1" applyFill="1" applyBorder="1" applyAlignment="1">
      <alignment wrapText="1"/>
    </xf>
    <xf numFmtId="0" fontId="15" fillId="0" borderId="1" xfId="0" applyFont="1" applyBorder="1" applyAlignment="1">
      <alignment wrapText="1"/>
    </xf>
    <xf numFmtId="0" fontId="15" fillId="0" borderId="4" xfId="0" applyFont="1" applyBorder="1" applyAlignment="1">
      <alignment wrapText="1"/>
    </xf>
    <xf numFmtId="0" fontId="15" fillId="0" borderId="3" xfId="0" applyFont="1" applyBorder="1" applyAlignment="1">
      <alignment wrapText="1"/>
    </xf>
    <xf numFmtId="0" fontId="14" fillId="0" borderId="1" xfId="0" applyFont="1" applyBorder="1" applyAlignment="1">
      <alignment wrapText="1"/>
    </xf>
    <xf numFmtId="0" fontId="14" fillId="0" borderId="3" xfId="0" applyFont="1" applyBorder="1" applyAlignment="1">
      <alignment wrapText="1"/>
    </xf>
    <xf numFmtId="0" fontId="14" fillId="0" borderId="4" xfId="0" applyFont="1" applyBorder="1" applyAlignment="1">
      <alignment wrapText="1"/>
    </xf>
    <xf numFmtId="0" fontId="14" fillId="5" borderId="1" xfId="0" applyFont="1" applyFill="1" applyBorder="1" applyAlignment="1">
      <alignment wrapText="1"/>
    </xf>
    <xf numFmtId="0" fontId="13" fillId="0" borderId="1" xfId="0" applyFont="1" applyBorder="1" applyAlignment="1">
      <alignment wrapText="1"/>
    </xf>
    <xf numFmtId="0" fontId="13" fillId="0" borderId="3" xfId="0" applyFont="1" applyBorder="1" applyAlignment="1">
      <alignment wrapText="1"/>
    </xf>
    <xf numFmtId="0" fontId="13" fillId="0" borderId="4" xfId="0" applyFont="1" applyBorder="1" applyAlignment="1">
      <alignment wrapText="1"/>
    </xf>
    <xf numFmtId="0" fontId="12" fillId="5" borderId="1" xfId="0" applyFont="1" applyFill="1" applyBorder="1" applyAlignment="1">
      <alignment wrapText="1"/>
    </xf>
    <xf numFmtId="0" fontId="12" fillId="0" borderId="1" xfId="0" applyFont="1" applyBorder="1" applyAlignment="1">
      <alignment wrapText="1"/>
    </xf>
    <xf numFmtId="0" fontId="12" fillId="0" borderId="4" xfId="0" applyFont="1" applyBorder="1" applyAlignment="1">
      <alignment wrapText="1"/>
    </xf>
    <xf numFmtId="0" fontId="11" fillId="0" borderId="1" xfId="0" applyFont="1" applyBorder="1" applyAlignment="1">
      <alignment wrapText="1"/>
    </xf>
    <xf numFmtId="0" fontId="11" fillId="0" borderId="3" xfId="0" applyFont="1" applyBorder="1" applyAlignment="1">
      <alignment wrapText="1"/>
    </xf>
    <xf numFmtId="0" fontId="11" fillId="0" borderId="4" xfId="0" applyFont="1" applyBorder="1" applyAlignment="1">
      <alignment wrapText="1"/>
    </xf>
    <xf numFmtId="0" fontId="10" fillId="0" borderId="1" xfId="0" applyFont="1" applyBorder="1" applyAlignment="1">
      <alignment wrapText="1"/>
    </xf>
    <xf numFmtId="0" fontId="10" fillId="5" borderId="1" xfId="0" applyFont="1" applyFill="1" applyBorder="1" applyAlignment="1">
      <alignment wrapText="1"/>
    </xf>
    <xf numFmtId="0" fontId="10" fillId="0" borderId="3" xfId="0" applyFont="1" applyBorder="1" applyAlignment="1">
      <alignment wrapText="1"/>
    </xf>
    <xf numFmtId="0" fontId="10" fillId="0" borderId="4" xfId="0" applyFont="1" applyBorder="1" applyAlignment="1">
      <alignment wrapText="1"/>
    </xf>
    <xf numFmtId="14" fontId="10" fillId="5" borderId="1" xfId="0" applyNumberFormat="1" applyFont="1" applyFill="1" applyBorder="1" applyAlignment="1">
      <alignment wrapText="1"/>
    </xf>
    <xf numFmtId="0" fontId="9" fillId="0" borderId="1" xfId="0" applyFont="1" applyBorder="1" applyAlignment="1">
      <alignment wrapText="1"/>
    </xf>
    <xf numFmtId="0" fontId="9" fillId="0" borderId="3" xfId="0" applyFont="1" applyBorder="1" applyAlignment="1">
      <alignment wrapText="1"/>
    </xf>
    <xf numFmtId="0" fontId="9" fillId="0" borderId="4" xfId="0" applyFont="1" applyBorder="1" applyAlignment="1">
      <alignment wrapText="1"/>
    </xf>
    <xf numFmtId="0" fontId="9" fillId="5" borderId="1" xfId="0" applyFont="1" applyFill="1" applyBorder="1" applyAlignment="1">
      <alignment wrapText="1"/>
    </xf>
    <xf numFmtId="0" fontId="8" fillId="5" borderId="1" xfId="0" applyFont="1" applyFill="1" applyBorder="1" applyAlignment="1">
      <alignment wrapText="1"/>
    </xf>
    <xf numFmtId="0" fontId="8" fillId="0" borderId="1" xfId="0" applyFont="1" applyBorder="1" applyAlignment="1">
      <alignment wrapText="1"/>
    </xf>
    <xf numFmtId="0" fontId="8" fillId="0" borderId="4" xfId="0" applyFont="1" applyBorder="1" applyAlignment="1">
      <alignment wrapText="1"/>
    </xf>
    <xf numFmtId="0" fontId="8" fillId="0" borderId="3" xfId="0" applyFont="1" applyBorder="1" applyAlignment="1">
      <alignment wrapText="1"/>
    </xf>
    <xf numFmtId="0" fontId="7" fillId="5" borderId="1" xfId="0" applyFont="1" applyFill="1" applyBorder="1" applyAlignment="1">
      <alignment wrapText="1"/>
    </xf>
    <xf numFmtId="0" fontId="7" fillId="0" borderId="4" xfId="0" applyFont="1" applyBorder="1" applyAlignment="1">
      <alignment wrapText="1"/>
    </xf>
    <xf numFmtId="0" fontId="7" fillId="0" borderId="1" xfId="0" applyFont="1" applyBorder="1" applyAlignment="1">
      <alignment wrapText="1"/>
    </xf>
    <xf numFmtId="0" fontId="7" fillId="0" borderId="3" xfId="0" applyFont="1" applyBorder="1" applyAlignment="1">
      <alignment wrapText="1"/>
    </xf>
    <xf numFmtId="4" fontId="35" fillId="0" borderId="1" xfId="0" applyNumberFormat="1" applyFont="1" applyBorder="1" applyAlignment="1">
      <alignment wrapText="1"/>
    </xf>
    <xf numFmtId="0" fontId="6" fillId="0" borderId="1" xfId="0" applyFont="1" applyBorder="1" applyAlignment="1">
      <alignment wrapText="1"/>
    </xf>
    <xf numFmtId="0" fontId="6" fillId="0" borderId="3" xfId="0" applyFont="1" applyBorder="1" applyAlignment="1">
      <alignment wrapText="1"/>
    </xf>
    <xf numFmtId="0" fontId="6" fillId="0" borderId="4" xfId="0" applyFont="1" applyBorder="1" applyAlignment="1">
      <alignment wrapText="1"/>
    </xf>
    <xf numFmtId="0" fontId="6" fillId="5" borderId="1" xfId="0" applyFont="1" applyFill="1" applyBorder="1" applyAlignment="1">
      <alignment wrapText="1"/>
    </xf>
    <xf numFmtId="0" fontId="58" fillId="7" borderId="1" xfId="3" applyFont="1" applyFill="1" applyBorder="1" applyAlignment="1">
      <alignment horizontal="center" vertical="center" wrapText="1"/>
    </xf>
    <xf numFmtId="0" fontId="6" fillId="7" borderId="1" xfId="3" applyFont="1" applyFill="1" applyBorder="1" applyAlignment="1">
      <alignment horizontal="center" vertical="center" wrapText="1"/>
    </xf>
    <xf numFmtId="0" fontId="5" fillId="0" borderId="1" xfId="0" applyFont="1" applyBorder="1" applyAlignment="1">
      <alignment wrapText="1"/>
    </xf>
    <xf numFmtId="0" fontId="5" fillId="0" borderId="3" xfId="0" applyFont="1" applyBorder="1" applyAlignment="1">
      <alignment wrapText="1"/>
    </xf>
    <xf numFmtId="0" fontId="5" fillId="0" borderId="4" xfId="0" applyFont="1" applyBorder="1" applyAlignment="1">
      <alignment wrapText="1"/>
    </xf>
    <xf numFmtId="0" fontId="56" fillId="0" borderId="35" xfId="0" applyFont="1" applyBorder="1" applyAlignment="1">
      <alignment horizontal="left" vertical="center" wrapText="1"/>
    </xf>
    <xf numFmtId="0" fontId="0" fillId="0" borderId="3" xfId="0" applyBorder="1"/>
    <xf numFmtId="0" fontId="44" fillId="0" borderId="1" xfId="0" applyFont="1" applyBorder="1"/>
    <xf numFmtId="0" fontId="0" fillId="0" borderId="4" xfId="0" applyBorder="1" applyAlignment="1">
      <alignment wrapText="1"/>
    </xf>
    <xf numFmtId="14" fontId="0" fillId="0" borderId="3" xfId="0" applyNumberFormat="1" applyBorder="1" applyAlignment="1">
      <alignment horizontal="right"/>
    </xf>
    <xf numFmtId="0" fontId="0" fillId="0" borderId="4" xfId="0" applyBorder="1" applyAlignment="1">
      <alignment horizontal="center"/>
    </xf>
    <xf numFmtId="0" fontId="0" fillId="0" borderId="1" xfId="0" applyBorder="1"/>
    <xf numFmtId="0" fontId="0" fillId="0" borderId="4" xfId="0" applyBorder="1"/>
    <xf numFmtId="0" fontId="44" fillId="0" borderId="4" xfId="0" applyFont="1" applyBorder="1" applyAlignment="1">
      <alignment horizontal="center"/>
    </xf>
    <xf numFmtId="0" fontId="0" fillId="0" borderId="4" xfId="0" applyBorder="1" applyAlignment="1">
      <alignment horizontal="center" vertical="center"/>
    </xf>
    <xf numFmtId="0" fontId="0" fillId="0" borderId="5" xfId="0" applyBorder="1"/>
    <xf numFmtId="14" fontId="0" fillId="0" borderId="38" xfId="0" applyNumberFormat="1" applyBorder="1" applyAlignment="1">
      <alignment horizontal="right"/>
    </xf>
    <xf numFmtId="14" fontId="0" fillId="0" borderId="1" xfId="0" applyNumberFormat="1" applyBorder="1" applyAlignment="1">
      <alignment horizontal="right"/>
    </xf>
    <xf numFmtId="0" fontId="0" fillId="0" borderId="1" xfId="0" applyBorder="1" applyAlignment="1">
      <alignment wrapText="1"/>
    </xf>
    <xf numFmtId="0" fontId="44" fillId="0" borderId="2" xfId="0" applyFont="1" applyBorder="1"/>
    <xf numFmtId="0" fontId="0" fillId="0" borderId="0" xfId="0" applyAlignment="1">
      <alignment horizontal="right"/>
    </xf>
    <xf numFmtId="0" fontId="4" fillId="0" borderId="1" xfId="0" applyFont="1" applyBorder="1" applyAlignment="1">
      <alignment wrapText="1"/>
    </xf>
    <xf numFmtId="0" fontId="3" fillId="0" borderId="35" xfId="0" applyFont="1" applyBorder="1" applyAlignment="1">
      <alignment horizontal="left" vertical="center" wrapText="1"/>
    </xf>
    <xf numFmtId="0" fontId="56" fillId="0" borderId="2" xfId="0" applyFont="1" applyBorder="1" applyAlignment="1">
      <alignment vertical="center" wrapText="1"/>
    </xf>
    <xf numFmtId="0" fontId="3" fillId="12" borderId="1" xfId="0" applyFont="1" applyFill="1" applyBorder="1" applyAlignment="1">
      <alignment horizontal="left" vertical="center" wrapText="1"/>
    </xf>
    <xf numFmtId="0" fontId="3" fillId="0" borderId="27" xfId="0" applyFont="1" applyBorder="1" applyAlignment="1">
      <alignment horizontal="left" vertical="center" wrapText="1"/>
    </xf>
    <xf numFmtId="0" fontId="2" fillId="5" borderId="1" xfId="0" applyFont="1" applyFill="1" applyBorder="1" applyAlignment="1">
      <alignment wrapText="1"/>
    </xf>
    <xf numFmtId="0" fontId="2" fillId="0" borderId="4" xfId="0" applyFont="1" applyBorder="1" applyAlignment="1">
      <alignment wrapText="1"/>
    </xf>
    <xf numFmtId="0" fontId="2" fillId="0" borderId="1" xfId="0" applyFont="1" applyBorder="1" applyAlignment="1">
      <alignment wrapText="1"/>
    </xf>
    <xf numFmtId="0" fontId="2" fillId="0" borderId="3" xfId="0" applyFont="1" applyBorder="1" applyAlignment="1">
      <alignment wrapText="1"/>
    </xf>
    <xf numFmtId="0" fontId="1" fillId="0" borderId="1" xfId="0" applyFont="1" applyBorder="1" applyAlignment="1">
      <alignment wrapText="1"/>
    </xf>
    <xf numFmtId="0" fontId="1" fillId="0" borderId="27" xfId="0" applyFont="1" applyBorder="1" applyAlignment="1">
      <alignment horizontal="left" vertical="center" wrapText="1"/>
    </xf>
    <xf numFmtId="0" fontId="1" fillId="0" borderId="1" xfId="0" applyFont="1" applyBorder="1" applyAlignment="1">
      <alignment horizontal="left" vertical="center" wrapText="1"/>
    </xf>
    <xf numFmtId="0" fontId="1" fillId="0" borderId="37" xfId="0" applyFont="1" applyBorder="1" applyAlignment="1">
      <alignment horizontal="left" vertical="center" wrapText="1"/>
    </xf>
    <xf numFmtId="0" fontId="53" fillId="15" borderId="3" xfId="0" applyFont="1" applyFill="1" applyBorder="1" applyAlignment="1">
      <alignment horizontal="left" wrapText="1"/>
    </xf>
    <xf numFmtId="0" fontId="53" fillId="15" borderId="28" xfId="0" applyFont="1" applyFill="1" applyBorder="1" applyAlignment="1">
      <alignment horizontal="left" wrapText="1"/>
    </xf>
    <xf numFmtId="0" fontId="53" fillId="15" borderId="4" xfId="0" applyFont="1" applyFill="1" applyBorder="1" applyAlignment="1">
      <alignment horizontal="left" wrapText="1"/>
    </xf>
    <xf numFmtId="0" fontId="56" fillId="7" borderId="24" xfId="0" applyFont="1" applyFill="1" applyBorder="1" applyAlignment="1">
      <alignment vertical="top" wrapText="1"/>
    </xf>
    <xf numFmtId="0" fontId="56" fillId="7" borderId="0" xfId="0" applyFont="1" applyFill="1" applyAlignment="1">
      <alignment vertical="top" wrapText="1"/>
    </xf>
    <xf numFmtId="0" fontId="56" fillId="7" borderId="25" xfId="0" applyFont="1" applyFill="1" applyBorder="1" applyAlignment="1">
      <alignment vertical="top" wrapText="1"/>
    </xf>
    <xf numFmtId="0" fontId="56" fillId="7" borderId="19" xfId="0" applyFont="1" applyFill="1" applyBorder="1" applyAlignment="1">
      <alignment vertical="center" wrapText="1"/>
    </xf>
    <xf numFmtId="0" fontId="56" fillId="7" borderId="20" xfId="0" applyFont="1" applyFill="1" applyBorder="1" applyAlignment="1">
      <alignment vertical="center" wrapText="1"/>
    </xf>
    <xf numFmtId="0" fontId="3" fillId="7" borderId="1" xfId="0" applyFont="1" applyFill="1" applyBorder="1" applyAlignment="1">
      <alignment horizontal="left" vertical="center" wrapText="1"/>
    </xf>
    <xf numFmtId="0" fontId="35" fillId="7" borderId="1" xfId="0" applyFont="1" applyFill="1" applyBorder="1" applyAlignment="1">
      <alignment horizontal="left" vertical="center" wrapText="1"/>
    </xf>
    <xf numFmtId="0" fontId="53" fillId="15" borderId="21" xfId="0" applyFont="1" applyFill="1" applyBorder="1" applyAlignment="1">
      <alignment horizontal="left" vertical="top" wrapText="1"/>
    </xf>
    <xf numFmtId="0" fontId="55" fillId="15" borderId="22" xfId="0" applyFont="1" applyFill="1" applyBorder="1" applyAlignment="1">
      <alignment horizontal="left" vertical="top" wrapText="1"/>
    </xf>
    <xf numFmtId="0" fontId="55" fillId="15" borderId="23" xfId="0" applyFont="1" applyFill="1" applyBorder="1" applyAlignment="1">
      <alignment horizontal="left" vertical="top" wrapText="1"/>
    </xf>
    <xf numFmtId="0" fontId="56" fillId="7" borderId="16" xfId="0" applyFont="1" applyFill="1" applyBorder="1" applyAlignment="1">
      <alignment vertical="center" wrapText="1"/>
    </xf>
    <xf numFmtId="0" fontId="56" fillId="7" borderId="17" xfId="0" applyFont="1" applyFill="1" applyBorder="1" applyAlignment="1">
      <alignment vertical="center" wrapText="1"/>
    </xf>
    <xf numFmtId="0" fontId="46" fillId="7" borderId="7" xfId="0" applyFont="1" applyFill="1" applyBorder="1" applyAlignment="1">
      <alignment horizontal="left" wrapText="1"/>
    </xf>
    <xf numFmtId="0" fontId="46" fillId="7" borderId="8" xfId="0" applyFont="1" applyFill="1" applyBorder="1" applyAlignment="1">
      <alignment horizontal="left" wrapText="1"/>
    </xf>
    <xf numFmtId="0" fontId="46" fillId="7" borderId="9" xfId="0" applyFont="1" applyFill="1" applyBorder="1" applyAlignment="1">
      <alignment horizontal="left" wrapText="1"/>
    </xf>
    <xf numFmtId="0" fontId="57" fillId="8" borderId="10" xfId="0" applyFont="1" applyFill="1" applyBorder="1" applyAlignment="1">
      <alignment horizontal="left" vertical="top" wrapText="1"/>
    </xf>
    <xf numFmtId="0" fontId="57" fillId="8" borderId="0" xfId="0" applyFont="1" applyFill="1" applyAlignment="1">
      <alignment horizontal="left" vertical="top" wrapText="1"/>
    </xf>
    <xf numFmtId="0" fontId="57" fillId="8" borderId="11" xfId="0" applyFont="1" applyFill="1" applyBorder="1" applyAlignment="1">
      <alignment horizontal="left" vertical="top" wrapText="1"/>
    </xf>
    <xf numFmtId="0" fontId="57" fillId="8" borderId="12" xfId="0" applyFont="1" applyFill="1" applyBorder="1" applyAlignment="1">
      <alignment horizontal="left" vertical="top" wrapText="1"/>
    </xf>
    <xf numFmtId="0" fontId="57" fillId="8" borderId="13" xfId="0" applyFont="1" applyFill="1" applyBorder="1" applyAlignment="1">
      <alignment horizontal="left" vertical="top" wrapText="1"/>
    </xf>
    <xf numFmtId="0" fontId="57" fillId="8" borderId="14" xfId="0" applyFont="1" applyFill="1" applyBorder="1" applyAlignment="1">
      <alignment horizontal="left" vertical="top" wrapText="1"/>
    </xf>
    <xf numFmtId="0" fontId="35" fillId="7" borderId="13" xfId="0" applyFont="1" applyFill="1" applyBorder="1" applyAlignment="1">
      <alignment horizontal="left" vertical="center" wrapText="1"/>
    </xf>
    <xf numFmtId="0" fontId="35" fillId="7" borderId="14" xfId="0" applyFont="1" applyFill="1" applyBorder="1" applyAlignment="1">
      <alignment horizontal="left" vertical="center" wrapText="1"/>
    </xf>
    <xf numFmtId="0" fontId="53" fillId="15" borderId="7" xfId="0" applyFont="1" applyFill="1" applyBorder="1" applyAlignment="1">
      <alignment horizontal="left" vertical="center" wrapText="1"/>
    </xf>
    <xf numFmtId="0" fontId="53" fillId="15" borderId="8" xfId="0" applyFont="1" applyFill="1" applyBorder="1" applyAlignment="1">
      <alignment horizontal="left" vertical="center" wrapText="1"/>
    </xf>
    <xf numFmtId="0" fontId="53" fillId="15" borderId="9" xfId="0" applyFont="1" applyFill="1" applyBorder="1" applyAlignment="1">
      <alignment horizontal="left" vertical="center" wrapText="1"/>
    </xf>
    <xf numFmtId="0" fontId="56" fillId="0" borderId="38" xfId="0" applyFont="1" applyBorder="1" applyAlignment="1">
      <alignment horizontal="center" vertical="center" wrapText="1"/>
    </xf>
    <xf numFmtId="0" fontId="56" fillId="0" borderId="41" xfId="0" applyFont="1" applyBorder="1" applyAlignment="1">
      <alignment horizontal="center" vertical="center" wrapText="1"/>
    </xf>
    <xf numFmtId="0" fontId="35" fillId="0" borderId="37" xfId="0" applyFont="1" applyBorder="1" applyAlignment="1">
      <alignment horizontal="center" vertical="center" wrapText="1"/>
    </xf>
    <xf numFmtId="0" fontId="56" fillId="0" borderId="35" xfId="0" applyFont="1" applyBorder="1" applyAlignment="1">
      <alignment horizontal="left" vertical="center" wrapText="1"/>
    </xf>
    <xf numFmtId="0" fontId="56" fillId="0" borderId="29" xfId="0" applyFont="1" applyBorder="1" applyAlignment="1">
      <alignment horizontal="left" vertical="center" wrapText="1"/>
    </xf>
    <xf numFmtId="0" fontId="35" fillId="0" borderId="27" xfId="0" applyFont="1" applyBorder="1" applyAlignment="1">
      <alignment horizontal="center" vertical="center" wrapText="1"/>
    </xf>
    <xf numFmtId="0" fontId="35" fillId="0" borderId="35" xfId="0" applyFont="1" applyBorder="1" applyAlignment="1">
      <alignment horizontal="center" vertical="center" wrapText="1"/>
    </xf>
    <xf numFmtId="0" fontId="6" fillId="0" borderId="31" xfId="0" applyFont="1" applyBorder="1" applyAlignment="1">
      <alignment horizontal="center" vertical="center" wrapText="1"/>
    </xf>
    <xf numFmtId="0" fontId="35" fillId="0" borderId="32" xfId="0" applyFont="1" applyBorder="1" applyAlignment="1">
      <alignment horizontal="center" vertical="center" wrapText="1"/>
    </xf>
    <xf numFmtId="0" fontId="35" fillId="0" borderId="33" xfId="0" applyFont="1" applyBorder="1" applyAlignment="1">
      <alignment horizontal="center" vertical="center" wrapText="1"/>
    </xf>
    <xf numFmtId="0" fontId="35" fillId="0" borderId="36" xfId="0" applyFont="1" applyBorder="1" applyAlignment="1">
      <alignment horizontal="center" vertical="center" wrapText="1"/>
    </xf>
    <xf numFmtId="0" fontId="35" fillId="0" borderId="29" xfId="0" applyFont="1" applyBorder="1" applyAlignment="1">
      <alignment horizontal="center" vertical="center" wrapText="1"/>
    </xf>
    <xf numFmtId="0" fontId="64" fillId="16" borderId="0" xfId="0" applyFont="1" applyFill="1" applyAlignment="1">
      <alignment horizontal="left" vertical="center" wrapText="1"/>
    </xf>
    <xf numFmtId="0" fontId="50" fillId="14" borderId="0" xfId="0" applyFont="1" applyFill="1" applyAlignment="1">
      <alignment horizontal="center" vertical="center"/>
    </xf>
    <xf numFmtId="0" fontId="50" fillId="14" borderId="40" xfId="0" applyFont="1" applyFill="1" applyBorder="1" applyAlignment="1">
      <alignment horizontal="center" vertical="center"/>
    </xf>
    <xf numFmtId="0" fontId="66" fillId="16" borderId="39" xfId="0" applyFont="1" applyFill="1" applyBorder="1" applyAlignment="1">
      <alignment horizontal="left" wrapText="1"/>
    </xf>
    <xf numFmtId="0" fontId="59" fillId="7" borderId="21" xfId="0" applyFont="1" applyFill="1" applyBorder="1" applyAlignment="1">
      <alignment vertical="top" wrapText="1"/>
    </xf>
    <xf numFmtId="0" fontId="59" fillId="7" borderId="22" xfId="0" applyFont="1" applyFill="1" applyBorder="1" applyAlignment="1">
      <alignment vertical="top" wrapText="1"/>
    </xf>
    <xf numFmtId="0" fontId="59" fillId="7" borderId="23" xfId="0" applyFont="1" applyFill="1" applyBorder="1" applyAlignment="1">
      <alignment vertical="top" wrapText="1"/>
    </xf>
    <xf numFmtId="0" fontId="30" fillId="7" borderId="44" xfId="0" applyFont="1" applyFill="1" applyBorder="1" applyAlignment="1">
      <alignment vertical="top" wrapText="1"/>
    </xf>
    <xf numFmtId="0" fontId="35" fillId="7" borderId="45" xfId="0" applyFont="1" applyFill="1" applyBorder="1" applyAlignment="1">
      <alignment vertical="top" wrapText="1"/>
    </xf>
    <xf numFmtId="0" fontId="35" fillId="7" borderId="46" xfId="0" applyFont="1" applyFill="1" applyBorder="1" applyAlignment="1">
      <alignment vertical="top" wrapText="1"/>
    </xf>
    <xf numFmtId="0" fontId="53" fillId="15" borderId="21" xfId="0" applyFont="1" applyFill="1" applyBorder="1" applyAlignment="1">
      <alignment horizontal="left"/>
    </xf>
    <xf numFmtId="0" fontId="53" fillId="15" borderId="22" xfId="0" applyFont="1" applyFill="1" applyBorder="1" applyAlignment="1">
      <alignment horizontal="left"/>
    </xf>
    <xf numFmtId="0" fontId="1" fillId="6" borderId="1" xfId="0" applyFont="1" applyFill="1" applyBorder="1" applyAlignment="1">
      <alignment horizontal="left" vertical="center" wrapText="1"/>
    </xf>
    <xf numFmtId="0" fontId="1" fillId="0" borderId="3" xfId="0" applyFont="1" applyBorder="1" applyAlignment="1">
      <alignment horizontal="left" vertical="center" wrapText="1"/>
    </xf>
    <xf numFmtId="0" fontId="35" fillId="6" borderId="36" xfId="0" applyFont="1" applyFill="1" applyBorder="1" applyAlignment="1">
      <alignment horizontal="left" wrapText="1"/>
    </xf>
    <xf numFmtId="0" fontId="35" fillId="6" borderId="29" xfId="0" applyFont="1" applyFill="1" applyBorder="1" applyAlignment="1">
      <alignment horizontal="left" wrapText="1"/>
    </xf>
    <xf numFmtId="0" fontId="1" fillId="6" borderId="35" xfId="0" applyFont="1" applyFill="1" applyBorder="1" applyAlignment="1">
      <alignment horizontal="left" wrapText="1"/>
    </xf>
    <xf numFmtId="0" fontId="1" fillId="6" borderId="1" xfId="0" applyFont="1" applyFill="1" applyBorder="1" applyAlignment="1">
      <alignment wrapText="1"/>
    </xf>
    <xf numFmtId="0" fontId="1" fillId="7" borderId="12" xfId="0" applyFont="1" applyFill="1" applyBorder="1" applyAlignment="1">
      <alignment horizontal="left" vertical="center" wrapText="1"/>
    </xf>
    <xf numFmtId="0" fontId="3" fillId="0" borderId="26" xfId="0" applyFont="1" applyBorder="1" applyAlignment="1">
      <alignment horizontal="left" vertical="center" wrapText="1"/>
    </xf>
    <xf numFmtId="0" fontId="35" fillId="0" borderId="42" xfId="0" applyFont="1" applyBorder="1" applyAlignment="1">
      <alignment horizontal="left" vertical="center" wrapText="1"/>
    </xf>
    <xf numFmtId="0" fontId="35" fillId="0" borderId="43" xfId="0" applyFont="1" applyBorder="1" applyAlignment="1">
      <alignment horizontal="left" vertical="center" wrapText="1"/>
    </xf>
  </cellXfs>
  <cellStyles count="4">
    <cellStyle name="Hyperlink" xfId="1" builtinId="8"/>
    <cellStyle name="Normal" xfId="0" builtinId="0"/>
    <cellStyle name="Normal 3" xfId="3" xr:uid="{6BA0EEC7-DED0-4166-AB14-C192F527BF5C}"/>
    <cellStyle name="Percent" xfId="2" builtinId="5"/>
  </cellStyles>
  <dxfs count="5">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s>
  <tableStyles count="0" defaultTableStyle="TableStyleMedium2" defaultPivotStyle="PivotStyleMedium9"/>
  <colors>
    <mruColors>
      <color rgb="FFFFF7AC"/>
      <color rgb="FFFAD9D9"/>
      <color rgb="FFC4109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hyperlink" Target="https://cleancooking.org/wp-content/uploads/2022/08/Accelerating-Clean-Cooking-as-a-Nature-Based-Climate-Solution.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A3CF65-4972-4265-B5EF-8D8EC8A09051}">
  <sheetPr>
    <tabColor rgb="FF92D050"/>
  </sheetPr>
  <dimension ref="A1:E52"/>
  <sheetViews>
    <sheetView tabSelected="1" topLeftCell="A22" zoomScaleNormal="100" workbookViewId="0">
      <selection activeCell="A28" sqref="A28:D28"/>
    </sheetView>
  </sheetViews>
  <sheetFormatPr defaultColWidth="9.140625" defaultRowHeight="15.75"/>
  <cols>
    <col min="1" max="1" width="34" style="51" customWidth="1"/>
    <col min="2" max="2" width="53.7109375" style="51" customWidth="1"/>
    <col min="3" max="3" width="53.28515625" style="51" customWidth="1"/>
    <col min="4" max="4" width="77.28515625" style="51" customWidth="1"/>
    <col min="5" max="5" width="80.28515625" style="51" customWidth="1"/>
    <col min="6" max="16384" width="9.140625" style="51"/>
  </cols>
  <sheetData>
    <row r="1" spans="1:3" ht="15.75" customHeight="1">
      <c r="A1" s="244" t="s">
        <v>0</v>
      </c>
      <c r="B1" s="245"/>
      <c r="C1" s="246"/>
    </row>
    <row r="2" spans="1:3" ht="15" customHeight="1">
      <c r="A2" s="247" t="s">
        <v>1146</v>
      </c>
      <c r="B2" s="248"/>
      <c r="C2" s="249"/>
    </row>
    <row r="3" spans="1:3">
      <c r="A3" s="247"/>
      <c r="B3" s="248"/>
      <c r="C3" s="249"/>
    </row>
    <row r="4" spans="1:3" ht="72.95" customHeight="1">
      <c r="A4" s="250"/>
      <c r="B4" s="251"/>
      <c r="C4" s="252"/>
    </row>
    <row r="6" spans="1:3">
      <c r="A6" s="244" t="s">
        <v>1</v>
      </c>
      <c r="B6" s="245"/>
      <c r="C6" s="246"/>
    </row>
    <row r="7" spans="1:3" ht="32.25" customHeight="1">
      <c r="A7" s="288" t="s">
        <v>1147</v>
      </c>
      <c r="B7" s="253"/>
      <c r="C7" s="254"/>
    </row>
    <row r="9" spans="1:3">
      <c r="A9" s="255" t="s">
        <v>2</v>
      </c>
      <c r="B9" s="256"/>
      <c r="C9" s="257"/>
    </row>
    <row r="10" spans="1:3" ht="33" customHeight="1">
      <c r="A10" s="83" t="s">
        <v>3</v>
      </c>
      <c r="B10" s="242" t="s">
        <v>1086</v>
      </c>
      <c r="C10" s="243"/>
    </row>
    <row r="11" spans="1:3" ht="31.5" customHeight="1">
      <c r="A11" s="84" t="s">
        <v>4</v>
      </c>
      <c r="B11" s="235" t="s">
        <v>1087</v>
      </c>
      <c r="C11" s="236"/>
    </row>
    <row r="12" spans="1:3" ht="33" customHeight="1">
      <c r="A12" s="85" t="s">
        <v>5</v>
      </c>
      <c r="B12" s="237" t="s">
        <v>1088</v>
      </c>
      <c r="C12" s="238"/>
    </row>
    <row r="14" spans="1:3" ht="18" customHeight="1">
      <c r="A14" s="239" t="s">
        <v>6</v>
      </c>
      <c r="B14" s="240"/>
      <c r="C14" s="241"/>
    </row>
    <row r="15" spans="1:3" s="52" customFormat="1" ht="27.95" customHeight="1">
      <c r="A15" s="274" t="s">
        <v>662</v>
      </c>
      <c r="B15" s="275"/>
      <c r="C15" s="276"/>
    </row>
    <row r="16" spans="1:3" ht="44.1" customHeight="1">
      <c r="A16" s="232" t="s">
        <v>1089</v>
      </c>
      <c r="B16" s="233"/>
      <c r="C16" s="234"/>
    </row>
    <row r="17" spans="1:5" ht="69" customHeight="1">
      <c r="A17" s="232" t="s">
        <v>1142</v>
      </c>
      <c r="B17" s="233"/>
      <c r="C17" s="234"/>
      <c r="D17" s="53"/>
    </row>
    <row r="18" spans="1:5" ht="26.1" customHeight="1">
      <c r="A18" s="277" t="s">
        <v>657</v>
      </c>
      <c r="B18" s="278"/>
      <c r="C18" s="279"/>
      <c r="D18" s="53"/>
    </row>
    <row r="20" spans="1:5" ht="17.100000000000001" customHeight="1">
      <c r="A20" s="229" t="s">
        <v>7</v>
      </c>
      <c r="B20" s="230"/>
      <c r="C20" s="230"/>
      <c r="D20" s="231"/>
    </row>
    <row r="21" spans="1:5">
      <c r="A21" s="54" t="s">
        <v>8</v>
      </c>
      <c r="B21" s="54" t="s">
        <v>647</v>
      </c>
      <c r="C21" s="54" t="s">
        <v>9</v>
      </c>
      <c r="D21" s="54" t="s">
        <v>10</v>
      </c>
    </row>
    <row r="22" spans="1:5" ht="41.25" customHeight="1">
      <c r="A22" s="264" t="s">
        <v>11</v>
      </c>
      <c r="B22" s="261" t="s">
        <v>12</v>
      </c>
      <c r="C22" s="261" t="s">
        <v>13</v>
      </c>
      <c r="D22" s="261" t="s">
        <v>1136</v>
      </c>
    </row>
    <row r="23" spans="1:5" ht="99.95" customHeight="1">
      <c r="A23" s="268"/>
      <c r="B23" s="262"/>
      <c r="C23" s="262"/>
      <c r="D23" s="262"/>
    </row>
    <row r="24" spans="1:5" ht="47.25">
      <c r="A24" s="268"/>
      <c r="B24" s="70" t="s">
        <v>644</v>
      </c>
      <c r="C24" s="70" t="s">
        <v>14</v>
      </c>
      <c r="D24" s="226" t="s">
        <v>1137</v>
      </c>
    </row>
    <row r="25" spans="1:5" ht="110.25">
      <c r="A25" s="269"/>
      <c r="B25" s="70" t="s">
        <v>15</v>
      </c>
      <c r="C25" s="226" t="s">
        <v>1143</v>
      </c>
      <c r="D25" s="226" t="s">
        <v>1138</v>
      </c>
    </row>
    <row r="26" spans="1:5" ht="75.75" customHeight="1">
      <c r="A26" s="263" t="s">
        <v>16</v>
      </c>
      <c r="B26" s="70" t="s">
        <v>17</v>
      </c>
      <c r="C26" s="70" t="s">
        <v>645</v>
      </c>
      <c r="D26" s="71" t="s">
        <v>1139</v>
      </c>
    </row>
    <row r="27" spans="1:5" ht="72.95" customHeight="1">
      <c r="A27" s="264"/>
      <c r="B27" s="200" t="s">
        <v>18</v>
      </c>
      <c r="C27" s="59" t="s">
        <v>646</v>
      </c>
      <c r="D27" s="218" t="s">
        <v>663</v>
      </c>
    </row>
    <row r="28" spans="1:5" ht="39.950000000000003" customHeight="1">
      <c r="A28" s="289" t="s">
        <v>1090</v>
      </c>
      <c r="B28" s="290"/>
      <c r="C28" s="290"/>
      <c r="D28" s="291"/>
    </row>
    <row r="30" spans="1:5" ht="18.95" customHeight="1">
      <c r="A30" s="280" t="s">
        <v>19</v>
      </c>
      <c r="B30" s="281"/>
      <c r="C30" s="281"/>
      <c r="D30" s="281"/>
      <c r="E30" s="281"/>
    </row>
    <row r="31" spans="1:5" ht="45" customHeight="1">
      <c r="A31" s="55" t="s">
        <v>20</v>
      </c>
      <c r="B31" s="56" t="s">
        <v>642</v>
      </c>
      <c r="C31" s="56" t="s">
        <v>643</v>
      </c>
      <c r="D31" s="57" t="s">
        <v>21</v>
      </c>
      <c r="E31" s="58" t="s">
        <v>22</v>
      </c>
    </row>
    <row r="32" spans="1:5" ht="57.75" customHeight="1">
      <c r="A32" s="217" t="s">
        <v>1084</v>
      </c>
      <c r="B32" s="217" t="s">
        <v>1085</v>
      </c>
      <c r="C32" s="59" t="s">
        <v>23</v>
      </c>
      <c r="D32" s="227" t="s">
        <v>1140</v>
      </c>
      <c r="E32" s="93"/>
    </row>
    <row r="33" spans="1:5" ht="195.95" customHeight="1">
      <c r="A33" s="220" t="s">
        <v>1094</v>
      </c>
      <c r="B33" s="104" t="s">
        <v>670</v>
      </c>
      <c r="C33" s="283" t="s">
        <v>782</v>
      </c>
      <c r="D33" s="228" t="s">
        <v>1141</v>
      </c>
      <c r="E33" s="282" t="s">
        <v>1144</v>
      </c>
    </row>
    <row r="34" spans="1:5">
      <c r="A34" s="60" t="s">
        <v>24</v>
      </c>
    </row>
    <row r="35" spans="1:5">
      <c r="A35" s="53"/>
    </row>
    <row r="36" spans="1:5">
      <c r="A36" s="61" t="s">
        <v>25</v>
      </c>
      <c r="B36" s="61" t="s">
        <v>26</v>
      </c>
    </row>
    <row r="37" spans="1:5">
      <c r="A37" s="62" t="s">
        <v>27</v>
      </c>
      <c r="B37" s="265" t="s">
        <v>1070</v>
      </c>
      <c r="C37" s="72"/>
    </row>
    <row r="38" spans="1:5">
      <c r="A38" s="62" t="s">
        <v>28</v>
      </c>
      <c r="B38" s="266"/>
    </row>
    <row r="39" spans="1:5">
      <c r="A39" s="62" t="s">
        <v>29</v>
      </c>
      <c r="B39" s="266"/>
    </row>
    <row r="40" spans="1:5">
      <c r="A40" s="62" t="s">
        <v>30</v>
      </c>
      <c r="B40" s="266"/>
    </row>
    <row r="41" spans="1:5">
      <c r="A41" s="62" t="s">
        <v>31</v>
      </c>
      <c r="B41" s="266"/>
    </row>
    <row r="42" spans="1:5">
      <c r="A42" s="62" t="s">
        <v>32</v>
      </c>
      <c r="B42" s="266"/>
    </row>
    <row r="43" spans="1:5">
      <c r="A43" s="62" t="s">
        <v>33</v>
      </c>
      <c r="B43" s="267"/>
    </row>
    <row r="45" spans="1:5">
      <c r="A45" s="63" t="s">
        <v>34</v>
      </c>
      <c r="B45" s="64" t="s">
        <v>26</v>
      </c>
      <c r="C45" s="67" t="s">
        <v>1071</v>
      </c>
    </row>
    <row r="46" spans="1:5">
      <c r="A46" s="65" t="s">
        <v>35</v>
      </c>
      <c r="B46" s="258" t="s">
        <v>1070</v>
      </c>
      <c r="C46" s="286" t="s">
        <v>1145</v>
      </c>
    </row>
    <row r="47" spans="1:5">
      <c r="A47" s="65" t="s">
        <v>36</v>
      </c>
      <c r="B47" s="259"/>
      <c r="C47" s="284"/>
    </row>
    <row r="48" spans="1:5" ht="79.5" customHeight="1">
      <c r="A48" s="65" t="s">
        <v>37</v>
      </c>
      <c r="B48" s="260"/>
      <c r="C48" s="285"/>
    </row>
    <row r="50" spans="1:3">
      <c r="A50" s="66" t="s">
        <v>38</v>
      </c>
      <c r="B50" s="66" t="s">
        <v>26</v>
      </c>
      <c r="C50" s="67" t="s">
        <v>39</v>
      </c>
    </row>
    <row r="51" spans="1:3" ht="110.25">
      <c r="A51" s="68" t="s">
        <v>40</v>
      </c>
      <c r="B51" s="69" t="s">
        <v>41</v>
      </c>
      <c r="C51" s="287" t="s">
        <v>655</v>
      </c>
    </row>
    <row r="52" spans="1:3">
      <c r="A52" s="25"/>
    </row>
  </sheetData>
  <mergeCells count="24">
    <mergeCell ref="B46:B48"/>
    <mergeCell ref="B22:B23"/>
    <mergeCell ref="C22:C23"/>
    <mergeCell ref="A26:A27"/>
    <mergeCell ref="B37:B43"/>
    <mergeCell ref="A22:A25"/>
    <mergeCell ref="A30:E30"/>
    <mergeCell ref="D22:D23"/>
    <mergeCell ref="C46:C48"/>
    <mergeCell ref="A28:D28"/>
    <mergeCell ref="B10:C10"/>
    <mergeCell ref="A1:C1"/>
    <mergeCell ref="A2:C4"/>
    <mergeCell ref="A6:C6"/>
    <mergeCell ref="A7:C7"/>
    <mergeCell ref="A9:C9"/>
    <mergeCell ref="A20:D20"/>
    <mergeCell ref="A16:C16"/>
    <mergeCell ref="A17:C17"/>
    <mergeCell ref="A18:C18"/>
    <mergeCell ref="B11:C11"/>
    <mergeCell ref="B12:C12"/>
    <mergeCell ref="A14:C14"/>
    <mergeCell ref="A15:C15"/>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27ED1D-CDC8-4F9F-AA25-2C4569C2B0A1}">
  <dimension ref="A1:G7"/>
  <sheetViews>
    <sheetView zoomScale="130" zoomScaleNormal="130" workbookViewId="0">
      <selection activeCell="B10" sqref="B10"/>
    </sheetView>
  </sheetViews>
  <sheetFormatPr defaultColWidth="9.140625" defaultRowHeight="15" customHeight="1"/>
  <cols>
    <col min="1" max="1" width="32.140625" style="25" customWidth="1"/>
    <col min="2" max="2" width="29" style="25" customWidth="1"/>
    <col min="3" max="3" width="24.140625" style="25" customWidth="1"/>
    <col min="4" max="4" width="25.140625" style="25" customWidth="1"/>
    <col min="5" max="5" width="30.85546875" style="25" customWidth="1"/>
    <col min="6" max="16384" width="9.140625" style="25"/>
  </cols>
  <sheetData>
    <row r="1" spans="1:7" ht="20.100000000000001" customHeight="1">
      <c r="A1" s="101" t="s">
        <v>665</v>
      </c>
      <c r="B1" s="102">
        <f>COUNTIF('Summary Country '!A4:A134,"*")</f>
        <v>131</v>
      </c>
    </row>
    <row r="3" spans="1:7" ht="47.25">
      <c r="A3" s="80" t="s">
        <v>652</v>
      </c>
      <c r="B3" s="45" t="s">
        <v>648</v>
      </c>
      <c r="C3" s="45" t="s">
        <v>649</v>
      </c>
      <c r="D3" s="89" t="s">
        <v>650</v>
      </c>
      <c r="E3" s="91" t="s">
        <v>651</v>
      </c>
    </row>
    <row r="4" spans="1:7" ht="60.95" customHeight="1">
      <c r="A4" s="219" t="s">
        <v>1091</v>
      </c>
      <c r="B4" s="26">
        <f>COUNTIFS(cleanerCooking,"&gt;=1")</f>
        <v>98</v>
      </c>
      <c r="C4" s="27" cm="1">
        <f t="array" ref="C4">SUM(COUNTIF(cleanerCooking, {"1","2","5","6","7","8"}))</f>
        <v>98</v>
      </c>
      <c r="D4" s="90" cm="1">
        <f t="array" ref="D4">SUM(COUNTIF(cleanerCooking,{"3","4","5","6","7","8"}))</f>
        <v>37</v>
      </c>
      <c r="E4" s="92" cm="1">
        <f t="array" ref="E4">SUM(COUNTIF(cleanerCooking, {"5","6","7","8"}))</f>
        <v>37</v>
      </c>
    </row>
    <row r="5" spans="1:7" ht="53.1" customHeight="1">
      <c r="A5" s="219" t="s">
        <v>1092</v>
      </c>
      <c r="B5" s="26" cm="1">
        <f t="array" ref="B5">SUM(COUNTIF(cleanerCooking, {"2","4","6","7","8"}))</f>
        <v>66</v>
      </c>
      <c r="C5" s="27" cm="1">
        <f t="array" ref="C5">SUM(COUNTIF(cleanerCooking, {"2","6","8"}))</f>
        <v>65</v>
      </c>
      <c r="D5" s="90" cm="1">
        <f t="array" ref="D5">SUM(COUNTIF(cleanerCooking, {"4","7","8"}))</f>
        <v>28</v>
      </c>
      <c r="E5" s="92" cm="1">
        <f t="array" ref="E5">SUM(COUNTIF(cleanerCooking, {"8"}))</f>
        <v>27</v>
      </c>
    </row>
    <row r="7" spans="1:7" ht="195" customHeight="1">
      <c r="A7" s="270" t="s">
        <v>1080</v>
      </c>
      <c r="B7" s="270"/>
      <c r="C7" s="270"/>
      <c r="D7" s="270"/>
      <c r="E7" s="270"/>
      <c r="F7" s="103"/>
      <c r="G7" s="103"/>
    </row>
  </sheetData>
  <mergeCells count="1">
    <mergeCell ref="A7:E7"/>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0CF149-707A-43C6-8244-E2B112C7D77C}">
  <dimension ref="A1:H135"/>
  <sheetViews>
    <sheetView zoomScale="125" zoomScaleNormal="110" workbookViewId="0">
      <pane xSplit="1" ySplit="3" topLeftCell="B4" activePane="bottomRight" state="frozen"/>
      <selection pane="topRight" activeCell="B1" sqref="B1"/>
      <selection pane="bottomLeft" activeCell="A4" sqref="A4"/>
      <selection pane="bottomRight" activeCell="A4" sqref="A4"/>
    </sheetView>
  </sheetViews>
  <sheetFormatPr defaultColWidth="8.85546875" defaultRowHeight="15"/>
  <cols>
    <col min="1" max="1" width="19.28515625" customWidth="1"/>
    <col min="2" max="2" width="15" customWidth="1"/>
    <col min="3" max="3" width="16.140625" customWidth="1"/>
    <col min="4" max="4" width="20.7109375" customWidth="1"/>
    <col min="5" max="5" width="14.42578125" customWidth="1"/>
    <col min="6" max="6" width="28.28515625" customWidth="1"/>
    <col min="7" max="7" width="83.140625" customWidth="1"/>
    <col min="8" max="8" width="74.85546875" customWidth="1"/>
  </cols>
  <sheetData>
    <row r="1" spans="1:8" ht="108" customHeight="1">
      <c r="A1" s="270" t="s">
        <v>664</v>
      </c>
      <c r="B1" s="270"/>
      <c r="C1" s="270"/>
      <c r="D1" s="270"/>
      <c r="E1" s="270"/>
      <c r="F1" s="270"/>
      <c r="G1" s="270"/>
      <c r="H1" s="86"/>
    </row>
    <row r="2" spans="1:8" ht="177.95" customHeight="1">
      <c r="A2" s="271" t="s">
        <v>42</v>
      </c>
      <c r="B2" s="271"/>
      <c r="C2" s="271"/>
      <c r="D2" s="271"/>
      <c r="E2" s="271"/>
      <c r="F2" s="272"/>
      <c r="G2" s="96" t="s">
        <v>658</v>
      </c>
      <c r="H2" s="86"/>
    </row>
    <row r="3" spans="1:8" ht="44.1" customHeight="1">
      <c r="A3" s="75" t="s">
        <v>43</v>
      </c>
      <c r="B3" s="75" t="s">
        <v>44</v>
      </c>
      <c r="C3" s="76" t="s">
        <v>321</v>
      </c>
      <c r="D3" s="81" t="s">
        <v>1081</v>
      </c>
      <c r="E3" s="76" t="s">
        <v>45</v>
      </c>
      <c r="F3" s="82" t="s">
        <v>656</v>
      </c>
      <c r="G3" s="74" t="s">
        <v>1082</v>
      </c>
      <c r="H3" s="87" t="s">
        <v>22</v>
      </c>
    </row>
    <row r="4" spans="1:8" ht="44.1" customHeight="1">
      <c r="A4" s="201" t="s">
        <v>46</v>
      </c>
      <c r="B4" s="202" t="s">
        <v>32</v>
      </c>
      <c r="C4" s="202" t="s">
        <v>35</v>
      </c>
      <c r="D4" s="203" t="s">
        <v>749</v>
      </c>
      <c r="E4" s="204">
        <v>42268</v>
      </c>
      <c r="F4" s="202" t="s">
        <v>48</v>
      </c>
      <c r="G4" s="205">
        <v>6</v>
      </c>
      <c r="H4" s="206"/>
    </row>
    <row r="5" spans="1:8">
      <c r="A5" s="201" t="s">
        <v>50</v>
      </c>
      <c r="B5" s="202" t="s">
        <v>28</v>
      </c>
      <c r="C5" s="202" t="s">
        <v>51</v>
      </c>
      <c r="D5" s="207" t="s">
        <v>52</v>
      </c>
      <c r="E5" s="204">
        <v>44481</v>
      </c>
      <c r="F5" s="202" t="s">
        <v>53</v>
      </c>
      <c r="G5" s="205">
        <v>1</v>
      </c>
      <c r="H5" s="206"/>
    </row>
    <row r="6" spans="1:8">
      <c r="A6" s="201" t="s">
        <v>54</v>
      </c>
      <c r="B6" s="202" t="s">
        <v>30</v>
      </c>
      <c r="C6" s="202" t="s">
        <v>55</v>
      </c>
      <c r="D6" s="207" t="s">
        <v>56</v>
      </c>
      <c r="E6" s="204">
        <v>42663</v>
      </c>
      <c r="F6" s="202" t="s">
        <v>57</v>
      </c>
      <c r="G6" s="205">
        <v>1</v>
      </c>
      <c r="H6" s="206"/>
    </row>
    <row r="7" spans="1:8">
      <c r="A7" s="201" t="s">
        <v>58</v>
      </c>
      <c r="B7" s="202" t="s">
        <v>33</v>
      </c>
      <c r="C7" s="202" t="s">
        <v>55</v>
      </c>
      <c r="D7" s="207" t="s">
        <v>671</v>
      </c>
      <c r="E7" s="204">
        <v>45913</v>
      </c>
      <c r="F7" s="202" t="s">
        <v>59</v>
      </c>
      <c r="G7" s="208">
        <v>8</v>
      </c>
      <c r="H7" s="206"/>
    </row>
    <row r="8" spans="1:8">
      <c r="A8" s="201" t="s">
        <v>60</v>
      </c>
      <c r="B8" s="202" t="s">
        <v>29</v>
      </c>
      <c r="C8" s="202" t="s">
        <v>51</v>
      </c>
      <c r="D8" s="207" t="s">
        <v>61</v>
      </c>
      <c r="E8" s="204">
        <v>44502</v>
      </c>
      <c r="F8" s="202" t="s">
        <v>62</v>
      </c>
      <c r="G8" s="205">
        <v>0</v>
      </c>
      <c r="H8" s="206"/>
    </row>
    <row r="9" spans="1:8">
      <c r="A9" s="201" t="s">
        <v>63</v>
      </c>
      <c r="B9" s="202" t="s">
        <v>28</v>
      </c>
      <c r="C9" s="202" t="s">
        <v>51</v>
      </c>
      <c r="D9" s="207" t="s">
        <v>671</v>
      </c>
      <c r="E9" s="204">
        <v>46022</v>
      </c>
      <c r="F9" s="202" t="s">
        <v>64</v>
      </c>
      <c r="G9" s="205">
        <v>1</v>
      </c>
      <c r="H9" s="206"/>
    </row>
    <row r="10" spans="1:8">
      <c r="A10" s="201" t="s">
        <v>65</v>
      </c>
      <c r="B10" s="202" t="s">
        <v>28</v>
      </c>
      <c r="C10" s="202" t="s">
        <v>51</v>
      </c>
      <c r="D10" s="207" t="s">
        <v>671</v>
      </c>
      <c r="E10" s="204">
        <v>45966</v>
      </c>
      <c r="F10" s="202" t="s">
        <v>66</v>
      </c>
      <c r="G10" s="205">
        <v>2</v>
      </c>
      <c r="H10" s="206"/>
    </row>
    <row r="11" spans="1:8">
      <c r="A11" s="201" t="s">
        <v>67</v>
      </c>
      <c r="B11" s="202" t="s">
        <v>32</v>
      </c>
      <c r="C11" s="202" t="s">
        <v>55</v>
      </c>
      <c r="D11" s="207" t="s">
        <v>671</v>
      </c>
      <c r="E11" s="204">
        <v>45929</v>
      </c>
      <c r="F11" s="202" t="s">
        <v>68</v>
      </c>
      <c r="G11" s="205">
        <v>8</v>
      </c>
      <c r="H11" s="206"/>
    </row>
    <row r="12" spans="1:8">
      <c r="A12" s="201" t="s">
        <v>69</v>
      </c>
      <c r="B12" s="202" t="s">
        <v>28</v>
      </c>
      <c r="C12" s="202" t="s">
        <v>51</v>
      </c>
      <c r="D12" s="207" t="s">
        <v>979</v>
      </c>
      <c r="E12" s="204">
        <v>45971</v>
      </c>
      <c r="F12" s="202" t="s">
        <v>70</v>
      </c>
      <c r="G12" s="205">
        <v>0</v>
      </c>
      <c r="H12" s="206"/>
    </row>
    <row r="13" spans="1:8">
      <c r="A13" s="201" t="s">
        <v>71</v>
      </c>
      <c r="B13" s="202" t="s">
        <v>29</v>
      </c>
      <c r="C13" s="202" t="s">
        <v>51</v>
      </c>
      <c r="D13" s="207" t="s">
        <v>671</v>
      </c>
      <c r="E13" s="204">
        <v>45822</v>
      </c>
      <c r="F13" s="202" t="s">
        <v>72</v>
      </c>
      <c r="G13" s="205">
        <v>1</v>
      </c>
      <c r="H13" s="206"/>
    </row>
    <row r="14" spans="1:8">
      <c r="A14" s="201" t="s">
        <v>73</v>
      </c>
      <c r="B14" s="202" t="s">
        <v>33</v>
      </c>
      <c r="C14" s="202" t="s">
        <v>55</v>
      </c>
      <c r="D14" s="207" t="s">
        <v>52</v>
      </c>
      <c r="E14" s="204">
        <v>44481</v>
      </c>
      <c r="F14" s="202" t="s">
        <v>74</v>
      </c>
      <c r="G14" s="205">
        <v>2</v>
      </c>
      <c r="H14" s="206"/>
    </row>
    <row r="15" spans="1:8">
      <c r="A15" s="201" t="s">
        <v>75</v>
      </c>
      <c r="B15" s="202" t="s">
        <v>32</v>
      </c>
      <c r="C15" s="202" t="s">
        <v>55</v>
      </c>
      <c r="D15" s="207" t="s">
        <v>788</v>
      </c>
      <c r="E15" s="204">
        <v>45971</v>
      </c>
      <c r="F15" s="202" t="s">
        <v>76</v>
      </c>
      <c r="G15" s="205">
        <v>2</v>
      </c>
      <c r="H15" s="206"/>
    </row>
    <row r="16" spans="1:8">
      <c r="A16" s="201" t="s">
        <v>77</v>
      </c>
      <c r="B16" s="202" t="s">
        <v>29</v>
      </c>
      <c r="C16" s="202" t="s">
        <v>55</v>
      </c>
      <c r="D16" t="s">
        <v>671</v>
      </c>
      <c r="E16" s="204">
        <v>45929</v>
      </c>
      <c r="F16" s="202" t="s">
        <v>78</v>
      </c>
      <c r="G16" s="205">
        <v>5</v>
      </c>
      <c r="H16" s="206"/>
    </row>
    <row r="17" spans="1:8">
      <c r="A17" s="201" t="s">
        <v>79</v>
      </c>
      <c r="B17" s="202" t="s">
        <v>28</v>
      </c>
      <c r="C17" s="202" t="s">
        <v>51</v>
      </c>
      <c r="D17" s="207" t="s">
        <v>52</v>
      </c>
      <c r="E17" s="204">
        <v>44306</v>
      </c>
      <c r="F17" s="202" t="s">
        <v>80</v>
      </c>
      <c r="G17" s="205">
        <v>0</v>
      </c>
      <c r="H17" s="206"/>
    </row>
    <row r="18" spans="1:8">
      <c r="A18" s="201" t="s">
        <v>81</v>
      </c>
      <c r="B18" s="202" t="s">
        <v>33</v>
      </c>
      <c r="C18" s="202" t="s">
        <v>51</v>
      </c>
      <c r="D18" s="207" t="s">
        <v>286</v>
      </c>
      <c r="E18" s="204">
        <v>45650</v>
      </c>
      <c r="F18" s="202" t="s">
        <v>82</v>
      </c>
      <c r="G18" s="205">
        <v>1</v>
      </c>
      <c r="H18" s="206"/>
    </row>
    <row r="19" spans="1:8">
      <c r="A19" s="201" t="s">
        <v>83</v>
      </c>
      <c r="B19" s="202" t="s">
        <v>29</v>
      </c>
      <c r="C19" s="202" t="s">
        <v>51</v>
      </c>
      <c r="D19" s="207" t="s">
        <v>61</v>
      </c>
      <c r="E19" s="204">
        <v>45609</v>
      </c>
      <c r="F19" s="202" t="s">
        <v>84</v>
      </c>
      <c r="G19" s="205">
        <v>2</v>
      </c>
      <c r="H19" s="206"/>
    </row>
    <row r="20" spans="1:8">
      <c r="A20" s="201" t="s">
        <v>85</v>
      </c>
      <c r="B20" s="202" t="s">
        <v>28</v>
      </c>
      <c r="C20" s="202" t="s">
        <v>51</v>
      </c>
      <c r="D20" s="207" t="s">
        <v>813</v>
      </c>
      <c r="E20" s="204">
        <v>45966</v>
      </c>
      <c r="F20" s="202"/>
      <c r="G20" s="205">
        <v>0</v>
      </c>
      <c r="H20" s="206"/>
    </row>
    <row r="21" spans="1:8">
      <c r="A21" s="201" t="s">
        <v>86</v>
      </c>
      <c r="B21" s="202" t="s">
        <v>33</v>
      </c>
      <c r="C21" s="202" t="s">
        <v>35</v>
      </c>
      <c r="D21" s="207" t="s">
        <v>671</v>
      </c>
      <c r="E21" s="204">
        <v>46022</v>
      </c>
      <c r="F21" s="202" t="s">
        <v>87</v>
      </c>
      <c r="G21" s="205">
        <v>8</v>
      </c>
      <c r="H21" s="206"/>
    </row>
    <row r="22" spans="1:8">
      <c r="A22" s="201" t="s">
        <v>88</v>
      </c>
      <c r="B22" s="202" t="s">
        <v>33</v>
      </c>
      <c r="C22" s="202" t="s">
        <v>35</v>
      </c>
      <c r="D22" s="207" t="s">
        <v>671</v>
      </c>
      <c r="E22" s="204">
        <v>45971</v>
      </c>
      <c r="F22" s="202" t="s">
        <v>89</v>
      </c>
      <c r="G22" s="205">
        <v>8</v>
      </c>
      <c r="H22" s="206"/>
    </row>
    <row r="23" spans="1:8">
      <c r="A23" s="201" t="s">
        <v>90</v>
      </c>
      <c r="B23" s="202" t="s">
        <v>33</v>
      </c>
      <c r="C23" s="202" t="s">
        <v>51</v>
      </c>
      <c r="D23" s="207" t="s">
        <v>671</v>
      </c>
      <c r="E23" s="204">
        <v>45962</v>
      </c>
      <c r="F23" s="202" t="s">
        <v>91</v>
      </c>
      <c r="G23" s="205">
        <v>1</v>
      </c>
      <c r="H23" s="206"/>
    </row>
    <row r="24" spans="1:8">
      <c r="A24" s="201" t="s">
        <v>92</v>
      </c>
      <c r="B24" s="202" t="s">
        <v>27</v>
      </c>
      <c r="C24" s="202" t="s">
        <v>55</v>
      </c>
      <c r="D24" s="207" t="s">
        <v>671</v>
      </c>
      <c r="E24" s="204">
        <v>45877</v>
      </c>
      <c r="F24" s="202" t="s">
        <v>93</v>
      </c>
      <c r="G24" s="205">
        <v>2</v>
      </c>
      <c r="H24" s="206"/>
    </row>
    <row r="25" spans="1:8">
      <c r="A25" s="201" t="s">
        <v>94</v>
      </c>
      <c r="B25" s="202" t="s">
        <v>33</v>
      </c>
      <c r="C25" s="202" t="s">
        <v>55</v>
      </c>
      <c r="D25" s="207" t="s">
        <v>52</v>
      </c>
      <c r="E25" s="204">
        <v>44480</v>
      </c>
      <c r="F25" s="202" t="s">
        <v>95</v>
      </c>
      <c r="G25" s="205">
        <v>2</v>
      </c>
      <c r="H25" s="206"/>
    </row>
    <row r="26" spans="1:8">
      <c r="A26" s="201" t="s">
        <v>96</v>
      </c>
      <c r="B26" s="202" t="s">
        <v>33</v>
      </c>
      <c r="C26" s="202" t="s">
        <v>35</v>
      </c>
      <c r="D26" s="207" t="s">
        <v>671</v>
      </c>
      <c r="E26" s="204">
        <v>46090</v>
      </c>
      <c r="F26" s="202" t="s">
        <v>97</v>
      </c>
      <c r="G26" s="205">
        <v>6</v>
      </c>
      <c r="H26" s="206"/>
    </row>
    <row r="27" spans="1:8">
      <c r="A27" s="201" t="s">
        <v>98</v>
      </c>
      <c r="B27" s="202" t="s">
        <v>33</v>
      </c>
      <c r="C27" s="202" t="s">
        <v>35</v>
      </c>
      <c r="D27" s="207" t="s">
        <v>52</v>
      </c>
      <c r="E27" s="204">
        <v>44488</v>
      </c>
      <c r="F27" s="202" t="s">
        <v>99</v>
      </c>
      <c r="G27" s="205">
        <v>8</v>
      </c>
      <c r="H27" s="206"/>
    </row>
    <row r="28" spans="1:8">
      <c r="A28" s="201" t="s">
        <v>100</v>
      </c>
      <c r="B28" s="202" t="s">
        <v>27</v>
      </c>
      <c r="C28" s="202" t="s">
        <v>51</v>
      </c>
      <c r="D28" s="207" t="s">
        <v>992</v>
      </c>
      <c r="E28" s="204">
        <v>45964</v>
      </c>
      <c r="F28" s="202" t="s">
        <v>101</v>
      </c>
      <c r="G28" s="205">
        <v>2</v>
      </c>
      <c r="H28" s="206"/>
    </row>
    <row r="29" spans="1:8">
      <c r="A29" s="201" t="s">
        <v>102</v>
      </c>
      <c r="B29" s="202" t="s">
        <v>29</v>
      </c>
      <c r="C29" s="202" t="s">
        <v>51</v>
      </c>
      <c r="D29" s="207" t="s">
        <v>671</v>
      </c>
      <c r="E29" s="204">
        <v>46010</v>
      </c>
      <c r="F29" s="202" t="s">
        <v>103</v>
      </c>
      <c r="G29" s="205">
        <v>8</v>
      </c>
      <c r="H29" s="206"/>
    </row>
    <row r="30" spans="1:8">
      <c r="A30" s="201" t="s">
        <v>104</v>
      </c>
      <c r="B30" s="202" t="s">
        <v>33</v>
      </c>
      <c r="C30" s="202" t="s">
        <v>55</v>
      </c>
      <c r="D30" s="207" t="s">
        <v>671</v>
      </c>
      <c r="E30" s="204">
        <v>46111</v>
      </c>
      <c r="F30" s="202" t="s">
        <v>105</v>
      </c>
      <c r="G30" s="205">
        <v>8</v>
      </c>
      <c r="H30" s="206"/>
    </row>
    <row r="31" spans="1:8">
      <c r="A31" t="s">
        <v>106</v>
      </c>
      <c r="B31" s="202" t="s">
        <v>33</v>
      </c>
      <c r="C31" s="202" t="s">
        <v>35</v>
      </c>
      <c r="D31" s="207" t="s">
        <v>52</v>
      </c>
      <c r="E31" s="204">
        <v>44558</v>
      </c>
      <c r="F31" s="202" t="s">
        <v>107</v>
      </c>
      <c r="G31" s="205">
        <v>8</v>
      </c>
      <c r="H31" s="206"/>
    </row>
    <row r="32" spans="1:8">
      <c r="A32" s="201" t="s">
        <v>108</v>
      </c>
      <c r="B32" s="202" t="s">
        <v>33</v>
      </c>
      <c r="C32" s="202" t="s">
        <v>55</v>
      </c>
      <c r="D32" s="207" t="s">
        <v>671</v>
      </c>
      <c r="E32" s="204">
        <v>46065</v>
      </c>
      <c r="F32" s="202" t="s">
        <v>109</v>
      </c>
      <c r="G32" s="205">
        <v>2</v>
      </c>
      <c r="H32" s="206"/>
    </row>
    <row r="33" spans="1:8">
      <c r="A33" s="201" t="s">
        <v>111</v>
      </c>
      <c r="B33" s="202" t="s">
        <v>33</v>
      </c>
      <c r="C33" s="202" t="s">
        <v>55</v>
      </c>
      <c r="D33" s="207" t="s">
        <v>671</v>
      </c>
      <c r="E33" s="204">
        <v>45959</v>
      </c>
      <c r="F33" s="202" t="s">
        <v>112</v>
      </c>
      <c r="G33" s="209">
        <v>2</v>
      </c>
      <c r="H33" s="206"/>
    </row>
    <row r="34" spans="1:8">
      <c r="A34" s="201" t="s">
        <v>113</v>
      </c>
      <c r="B34" s="202" t="s">
        <v>29</v>
      </c>
      <c r="C34" s="202" t="s">
        <v>51</v>
      </c>
      <c r="D34" s="207" t="s">
        <v>671</v>
      </c>
      <c r="E34" s="204">
        <v>45715</v>
      </c>
      <c r="F34" s="202" t="s">
        <v>114</v>
      </c>
      <c r="G34" s="205">
        <v>2</v>
      </c>
      <c r="H34" s="206"/>
    </row>
    <row r="35" spans="1:8">
      <c r="A35" s="201" t="s">
        <v>115</v>
      </c>
      <c r="B35" s="202" t="s">
        <v>30</v>
      </c>
      <c r="C35" s="202" t="s">
        <v>55</v>
      </c>
      <c r="D35" s="207" t="s">
        <v>61</v>
      </c>
      <c r="E35" s="204">
        <v>45973</v>
      </c>
      <c r="F35" s="202" t="s">
        <v>116</v>
      </c>
      <c r="G35" s="205">
        <v>8</v>
      </c>
      <c r="H35" s="206"/>
    </row>
    <row r="36" spans="1:8">
      <c r="A36" s="201" t="s">
        <v>117</v>
      </c>
      <c r="B36" s="202" t="s">
        <v>29</v>
      </c>
      <c r="C36" s="202" t="s">
        <v>51</v>
      </c>
      <c r="D36" t="s">
        <v>654</v>
      </c>
      <c r="E36" s="204">
        <v>44746</v>
      </c>
      <c r="F36" s="202" t="s">
        <v>118</v>
      </c>
      <c r="G36" s="205">
        <v>2</v>
      </c>
      <c r="H36" s="206"/>
    </row>
    <row r="37" spans="1:8">
      <c r="A37" s="201" t="s">
        <v>119</v>
      </c>
      <c r="B37" s="202" t="s">
        <v>29</v>
      </c>
      <c r="C37" s="202" t="s">
        <v>51</v>
      </c>
      <c r="D37" s="207" t="s">
        <v>52</v>
      </c>
      <c r="E37" s="204">
        <v>44194</v>
      </c>
      <c r="F37" s="202" t="s">
        <v>120</v>
      </c>
      <c r="G37" s="205">
        <v>0</v>
      </c>
      <c r="H37" s="206"/>
    </row>
    <row r="38" spans="1:8">
      <c r="A38" s="201" t="s">
        <v>121</v>
      </c>
      <c r="B38" s="202" t="s">
        <v>29</v>
      </c>
      <c r="C38" s="202" t="s">
        <v>51</v>
      </c>
      <c r="D38" s="207" t="s">
        <v>61</v>
      </c>
      <c r="E38" s="204">
        <v>45694</v>
      </c>
      <c r="F38" s="202" t="s">
        <v>122</v>
      </c>
      <c r="G38" s="205">
        <v>0</v>
      </c>
      <c r="H38" s="206"/>
    </row>
    <row r="39" spans="1:8">
      <c r="A39" s="201" t="s">
        <v>123</v>
      </c>
      <c r="B39" s="202" t="s">
        <v>30</v>
      </c>
      <c r="C39" s="202" t="s">
        <v>55</v>
      </c>
      <c r="D39" s="207" t="s">
        <v>124</v>
      </c>
      <c r="E39" s="204">
        <v>45103</v>
      </c>
      <c r="F39" s="202" t="s">
        <v>125</v>
      </c>
      <c r="G39" s="205">
        <v>1</v>
      </c>
      <c r="H39" s="206"/>
    </row>
    <row r="40" spans="1:8">
      <c r="A40" s="201" t="s">
        <v>126</v>
      </c>
      <c r="B40" s="202" t="s">
        <v>29</v>
      </c>
      <c r="C40" s="202" t="s">
        <v>51</v>
      </c>
      <c r="D40" s="207" t="s">
        <v>671</v>
      </c>
      <c r="E40" s="204">
        <v>46015</v>
      </c>
      <c r="F40" s="202" t="s">
        <v>127</v>
      </c>
      <c r="G40" s="205">
        <v>0</v>
      </c>
      <c r="H40" s="206"/>
    </row>
    <row r="41" spans="1:8">
      <c r="A41" s="201" t="s">
        <v>128</v>
      </c>
      <c r="B41" s="202" t="s">
        <v>33</v>
      </c>
      <c r="C41" s="202" t="s">
        <v>51</v>
      </c>
      <c r="D41" s="207" t="s">
        <v>129</v>
      </c>
      <c r="E41" s="204">
        <v>44858</v>
      </c>
      <c r="F41" s="202" t="s">
        <v>130</v>
      </c>
      <c r="G41" s="205">
        <v>1</v>
      </c>
      <c r="H41" s="206"/>
    </row>
    <row r="42" spans="1:8">
      <c r="A42" s="201" t="s">
        <v>131</v>
      </c>
      <c r="B42" s="202" t="s">
        <v>33</v>
      </c>
      <c r="C42" s="202" t="s">
        <v>35</v>
      </c>
      <c r="D42" s="207" t="s">
        <v>671</v>
      </c>
      <c r="E42" s="204">
        <v>46071</v>
      </c>
      <c r="F42" s="202" t="s">
        <v>132</v>
      </c>
      <c r="G42" s="205">
        <v>8</v>
      </c>
      <c r="H42" s="206"/>
    </row>
    <row r="43" spans="1:8">
      <c r="A43" s="201" t="s">
        <v>133</v>
      </c>
      <c r="B43" s="202" t="s">
        <v>33</v>
      </c>
      <c r="C43" s="202" t="s">
        <v>55</v>
      </c>
      <c r="D43" s="207" t="s">
        <v>671</v>
      </c>
      <c r="E43" s="204">
        <v>45922</v>
      </c>
      <c r="F43" s="202" t="s">
        <v>134</v>
      </c>
      <c r="G43" s="205">
        <v>2</v>
      </c>
      <c r="H43" s="206"/>
    </row>
    <row r="44" spans="1:8">
      <c r="A44" s="201" t="s">
        <v>135</v>
      </c>
      <c r="B44" s="202" t="s">
        <v>33</v>
      </c>
      <c r="C44" s="202" t="s">
        <v>1069</v>
      </c>
      <c r="D44" s="207" t="s">
        <v>671</v>
      </c>
      <c r="E44" s="204">
        <v>45926</v>
      </c>
      <c r="F44" s="202" t="s">
        <v>136</v>
      </c>
      <c r="G44" s="205">
        <v>8</v>
      </c>
      <c r="H44" s="206"/>
    </row>
    <row r="45" spans="1:8">
      <c r="A45" s="201" t="s">
        <v>137</v>
      </c>
      <c r="B45" s="202" t="s">
        <v>27</v>
      </c>
      <c r="C45" s="202" t="s">
        <v>51</v>
      </c>
      <c r="D45" s="207" t="s">
        <v>671</v>
      </c>
      <c r="E45" s="204">
        <v>45967</v>
      </c>
      <c r="F45" s="202" t="s">
        <v>138</v>
      </c>
      <c r="G45" s="205">
        <v>2</v>
      </c>
      <c r="H45" s="206"/>
    </row>
    <row r="46" spans="1:8">
      <c r="A46" s="201" t="s">
        <v>139</v>
      </c>
      <c r="B46" s="202" t="s">
        <v>33</v>
      </c>
      <c r="C46" s="202" t="s">
        <v>51</v>
      </c>
      <c r="D46" s="207" t="s">
        <v>671</v>
      </c>
      <c r="E46" s="204">
        <v>46015</v>
      </c>
      <c r="F46" s="202" t="s">
        <v>140</v>
      </c>
      <c r="G46" s="205">
        <v>1</v>
      </c>
      <c r="H46" s="206"/>
    </row>
    <row r="47" spans="1:8">
      <c r="A47" s="201" t="s">
        <v>141</v>
      </c>
      <c r="B47" s="202" t="s">
        <v>33</v>
      </c>
      <c r="C47" s="202" t="s">
        <v>35</v>
      </c>
      <c r="D47" s="207" t="s">
        <v>61</v>
      </c>
      <c r="E47" s="204">
        <v>44451</v>
      </c>
      <c r="F47" s="202" t="s">
        <v>142</v>
      </c>
      <c r="G47" s="205">
        <v>2</v>
      </c>
      <c r="H47" s="206"/>
    </row>
    <row r="48" spans="1:8">
      <c r="A48" s="201" t="s">
        <v>143</v>
      </c>
      <c r="B48" s="202" t="s">
        <v>28</v>
      </c>
      <c r="C48" s="202" t="s">
        <v>51</v>
      </c>
      <c r="D48" s="207" t="s">
        <v>671</v>
      </c>
      <c r="E48" s="204">
        <v>46106</v>
      </c>
      <c r="F48" s="202" t="s">
        <v>144</v>
      </c>
      <c r="G48" s="205">
        <v>1</v>
      </c>
      <c r="H48" s="206"/>
    </row>
    <row r="49" spans="1:8">
      <c r="A49" s="201" t="s">
        <v>145</v>
      </c>
      <c r="B49" s="202" t="s">
        <v>33</v>
      </c>
      <c r="C49" s="202" t="s">
        <v>55</v>
      </c>
      <c r="D49" s="210" t="s">
        <v>52</v>
      </c>
      <c r="E49" s="211">
        <v>44504</v>
      </c>
      <c r="F49" s="202" t="s">
        <v>146</v>
      </c>
      <c r="G49" s="205">
        <v>2</v>
      </c>
      <c r="H49" s="206"/>
    </row>
    <row r="50" spans="1:8">
      <c r="A50" s="201" t="s">
        <v>147</v>
      </c>
      <c r="B50" s="202" t="s">
        <v>29</v>
      </c>
      <c r="C50" s="202" t="s">
        <v>51</v>
      </c>
      <c r="D50" s="207" t="s">
        <v>61</v>
      </c>
      <c r="E50" s="204">
        <v>44166</v>
      </c>
      <c r="F50" s="202" t="s">
        <v>148</v>
      </c>
      <c r="G50" s="205">
        <v>0</v>
      </c>
      <c r="H50" s="206"/>
    </row>
    <row r="51" spans="1:8">
      <c r="A51" s="201" t="s">
        <v>149</v>
      </c>
      <c r="B51" s="202" t="s">
        <v>29</v>
      </c>
      <c r="C51" s="202" t="s">
        <v>51</v>
      </c>
      <c r="D51" s="207" t="s">
        <v>150</v>
      </c>
      <c r="E51" s="204">
        <v>44704</v>
      </c>
      <c r="F51" s="202" t="s">
        <v>151</v>
      </c>
      <c r="G51" s="205">
        <v>0</v>
      </c>
      <c r="H51" s="206"/>
    </row>
    <row r="52" spans="1:8">
      <c r="A52" s="201" t="s">
        <v>152</v>
      </c>
      <c r="B52" s="202" t="s">
        <v>33</v>
      </c>
      <c r="C52" s="202" t="s">
        <v>55</v>
      </c>
      <c r="D52" s="207" t="s">
        <v>671</v>
      </c>
      <c r="E52" s="204">
        <v>45967</v>
      </c>
      <c r="F52" s="202" t="s">
        <v>153</v>
      </c>
      <c r="G52" s="205">
        <v>8</v>
      </c>
      <c r="H52" s="206"/>
    </row>
    <row r="53" spans="1:8">
      <c r="A53" s="201" t="s">
        <v>154</v>
      </c>
      <c r="B53" s="202" t="s">
        <v>33</v>
      </c>
      <c r="C53" s="202" t="s">
        <v>35</v>
      </c>
      <c r="D53" s="207" t="s">
        <v>52</v>
      </c>
      <c r="E53" s="204">
        <v>44481</v>
      </c>
      <c r="F53" s="202" t="s">
        <v>155</v>
      </c>
      <c r="G53" s="205">
        <v>6</v>
      </c>
      <c r="H53" s="206"/>
    </row>
    <row r="54" spans="1:8">
      <c r="A54" s="201" t="s">
        <v>156</v>
      </c>
      <c r="B54" s="202" t="s">
        <v>29</v>
      </c>
      <c r="C54" s="202" t="s">
        <v>55</v>
      </c>
      <c r="D54" s="207" t="s">
        <v>157</v>
      </c>
      <c r="E54" s="204">
        <v>44713</v>
      </c>
      <c r="F54" s="202" t="s">
        <v>158</v>
      </c>
      <c r="G54" s="209">
        <v>2</v>
      </c>
      <c r="H54" s="206"/>
    </row>
    <row r="55" spans="1:8">
      <c r="A55" s="201" t="s">
        <v>159</v>
      </c>
      <c r="B55" s="202" t="s">
        <v>29</v>
      </c>
      <c r="C55" s="202" t="s">
        <v>55</v>
      </c>
      <c r="D55" s="207" t="s">
        <v>671</v>
      </c>
      <c r="E55" s="204">
        <v>46043</v>
      </c>
      <c r="F55" s="202" t="s">
        <v>160</v>
      </c>
      <c r="G55" s="205">
        <v>2</v>
      </c>
      <c r="H55" s="206"/>
    </row>
    <row r="56" spans="1:8">
      <c r="A56" s="201" t="s">
        <v>161</v>
      </c>
      <c r="B56" s="202" t="s">
        <v>32</v>
      </c>
      <c r="C56" s="202" t="s">
        <v>55</v>
      </c>
      <c r="D56" s="207" t="s">
        <v>52</v>
      </c>
      <c r="E56" s="204">
        <v>44799</v>
      </c>
      <c r="F56" s="202" t="s">
        <v>162</v>
      </c>
      <c r="G56" s="205">
        <v>7</v>
      </c>
      <c r="H56" s="206"/>
    </row>
    <row r="57" spans="1:8">
      <c r="A57" s="201" t="s">
        <v>163</v>
      </c>
      <c r="B57" s="202" t="s">
        <v>27</v>
      </c>
      <c r="C57" s="202" t="s">
        <v>51</v>
      </c>
      <c r="D57" s="207" t="s">
        <v>61</v>
      </c>
      <c r="E57" s="204">
        <v>45957</v>
      </c>
      <c r="F57" s="202" t="s">
        <v>165</v>
      </c>
      <c r="G57" s="205">
        <v>1</v>
      </c>
      <c r="H57" s="206"/>
    </row>
    <row r="58" spans="1:8">
      <c r="A58" s="201" t="s">
        <v>166</v>
      </c>
      <c r="B58" s="202" t="s">
        <v>30</v>
      </c>
      <c r="C58" s="202" t="s">
        <v>55</v>
      </c>
      <c r="D58" s="207" t="s">
        <v>653</v>
      </c>
      <c r="E58" s="204" t="s">
        <v>47</v>
      </c>
      <c r="F58" s="202" t="s">
        <v>167</v>
      </c>
      <c r="G58" s="205" t="s">
        <v>49</v>
      </c>
      <c r="H58" s="206"/>
    </row>
    <row r="59" spans="1:8">
      <c r="A59" s="201" t="s">
        <v>168</v>
      </c>
      <c r="B59" s="202" t="s">
        <v>30</v>
      </c>
      <c r="C59" s="202" t="s">
        <v>51</v>
      </c>
      <c r="D59" s="207" t="s">
        <v>671</v>
      </c>
      <c r="E59" s="204">
        <v>45974</v>
      </c>
      <c r="F59" s="202" t="s">
        <v>169</v>
      </c>
      <c r="G59" s="205">
        <v>0</v>
      </c>
      <c r="H59" s="206"/>
    </row>
    <row r="60" spans="1:8">
      <c r="A60" s="201" t="s">
        <v>170</v>
      </c>
      <c r="B60" s="202" t="s">
        <v>29</v>
      </c>
      <c r="C60" s="202" t="s">
        <v>51</v>
      </c>
      <c r="D60" s="207" t="s">
        <v>671</v>
      </c>
      <c r="E60" s="204">
        <v>45922</v>
      </c>
      <c r="F60" s="202" t="s">
        <v>171</v>
      </c>
      <c r="G60" s="205">
        <v>0</v>
      </c>
      <c r="H60" s="206"/>
    </row>
    <row r="61" spans="1:8">
      <c r="A61" s="201" t="s">
        <v>172</v>
      </c>
      <c r="B61" s="202" t="s">
        <v>30</v>
      </c>
      <c r="C61" s="202" t="s">
        <v>55</v>
      </c>
      <c r="D61" s="207" t="s">
        <v>671</v>
      </c>
      <c r="E61" s="204">
        <v>45922</v>
      </c>
      <c r="F61" s="202" t="s">
        <v>62</v>
      </c>
      <c r="G61" s="205">
        <v>0</v>
      </c>
      <c r="H61" s="206"/>
    </row>
    <row r="62" spans="1:8">
      <c r="A62" s="201" t="s">
        <v>173</v>
      </c>
      <c r="B62" s="202" t="s">
        <v>28</v>
      </c>
      <c r="C62" s="202" t="s">
        <v>51</v>
      </c>
      <c r="D62" s="207" t="s">
        <v>671</v>
      </c>
      <c r="E62" s="212">
        <v>45987</v>
      </c>
      <c r="F62" s="202" t="s">
        <v>174</v>
      </c>
      <c r="G62" s="205">
        <v>1</v>
      </c>
      <c r="H62" s="206"/>
    </row>
    <row r="63" spans="1:8">
      <c r="A63" s="201" t="s">
        <v>175</v>
      </c>
      <c r="B63" s="202" t="s">
        <v>33</v>
      </c>
      <c r="C63" s="202" t="s">
        <v>55</v>
      </c>
      <c r="D63" s="207" t="s">
        <v>672</v>
      </c>
      <c r="E63" s="204">
        <v>45777</v>
      </c>
      <c r="F63" s="202" t="s">
        <v>176</v>
      </c>
      <c r="G63" s="205">
        <v>2</v>
      </c>
      <c r="H63" s="206"/>
    </row>
    <row r="64" spans="1:8">
      <c r="A64" s="201" t="s">
        <v>177</v>
      </c>
      <c r="B64" s="202" t="s">
        <v>27</v>
      </c>
      <c r="C64" s="202" t="s">
        <v>55</v>
      </c>
      <c r="D64" s="207" t="s">
        <v>164</v>
      </c>
      <c r="E64" s="204">
        <v>44987</v>
      </c>
      <c r="F64" s="202" t="s">
        <v>178</v>
      </c>
      <c r="G64" s="205">
        <v>1</v>
      </c>
      <c r="H64" s="206"/>
    </row>
    <row r="65" spans="1:8">
      <c r="A65" s="201" t="s">
        <v>179</v>
      </c>
      <c r="B65" s="202" t="s">
        <v>27</v>
      </c>
      <c r="C65" s="202" t="s">
        <v>35</v>
      </c>
      <c r="D65" s="207" t="s">
        <v>52</v>
      </c>
      <c r="E65" s="204">
        <v>43727</v>
      </c>
      <c r="F65" s="202" t="s">
        <v>180</v>
      </c>
      <c r="G65" s="205">
        <v>0</v>
      </c>
      <c r="H65" s="206"/>
    </row>
    <row r="66" spans="1:8">
      <c r="A66" s="201" t="s">
        <v>181</v>
      </c>
      <c r="B66" s="202" t="s">
        <v>28</v>
      </c>
      <c r="C66" s="202" t="s">
        <v>55</v>
      </c>
      <c r="D66" s="207" t="s">
        <v>671</v>
      </c>
      <c r="E66" s="204">
        <v>45932</v>
      </c>
      <c r="F66" s="202" t="s">
        <v>182</v>
      </c>
      <c r="G66" s="205">
        <v>1</v>
      </c>
      <c r="H66" s="206"/>
    </row>
    <row r="67" spans="1:8">
      <c r="A67" s="201" t="s">
        <v>183</v>
      </c>
      <c r="B67" s="202" t="s">
        <v>27</v>
      </c>
      <c r="C67" s="202" t="s">
        <v>55</v>
      </c>
      <c r="D67" s="207" t="s">
        <v>52</v>
      </c>
      <c r="E67" s="204">
        <v>44327</v>
      </c>
      <c r="F67" s="202" t="s">
        <v>184</v>
      </c>
      <c r="G67" s="205">
        <v>2</v>
      </c>
      <c r="H67" s="206"/>
    </row>
    <row r="68" spans="1:8">
      <c r="A68" s="201" t="s">
        <v>185</v>
      </c>
      <c r="B68" s="202" t="s">
        <v>30</v>
      </c>
      <c r="C68" s="202" t="s">
        <v>55</v>
      </c>
      <c r="D68" s="207" t="s">
        <v>671</v>
      </c>
      <c r="E68" s="204">
        <v>45930</v>
      </c>
      <c r="F68" s="202"/>
      <c r="G68" s="205">
        <v>0</v>
      </c>
      <c r="H68" s="206"/>
    </row>
    <row r="69" spans="1:8">
      <c r="A69" s="201" t="s">
        <v>186</v>
      </c>
      <c r="B69" s="202" t="s">
        <v>33</v>
      </c>
      <c r="C69" s="202" t="s">
        <v>55</v>
      </c>
      <c r="D69" s="207" t="s">
        <v>61</v>
      </c>
      <c r="E69" s="204">
        <v>45693</v>
      </c>
      <c r="F69" s="202" t="s">
        <v>187</v>
      </c>
      <c r="G69" s="205">
        <v>2</v>
      </c>
      <c r="H69" s="206"/>
    </row>
    <row r="70" spans="1:8">
      <c r="A70" s="201" t="s">
        <v>188</v>
      </c>
      <c r="B70" s="202" t="s">
        <v>33</v>
      </c>
      <c r="C70" s="202" t="s">
        <v>35</v>
      </c>
      <c r="D70" s="207" t="s">
        <v>671</v>
      </c>
      <c r="E70" s="204">
        <v>45924</v>
      </c>
      <c r="F70" s="202" t="s">
        <v>189</v>
      </c>
      <c r="G70" s="205">
        <v>8</v>
      </c>
      <c r="H70" s="206"/>
    </row>
    <row r="71" spans="1:8">
      <c r="A71" s="201" t="s">
        <v>190</v>
      </c>
      <c r="B71" s="202" t="s">
        <v>30</v>
      </c>
      <c r="C71" s="202" t="s">
        <v>51</v>
      </c>
      <c r="D71" s="207" t="s">
        <v>653</v>
      </c>
      <c r="E71" s="204" t="s">
        <v>47</v>
      </c>
      <c r="F71" s="202"/>
      <c r="G71" s="205" t="s">
        <v>49</v>
      </c>
      <c r="H71" s="206"/>
    </row>
    <row r="72" spans="1:8">
      <c r="A72" s="201" t="s">
        <v>191</v>
      </c>
      <c r="B72" s="202" t="s">
        <v>33</v>
      </c>
      <c r="C72" s="202" t="s">
        <v>35</v>
      </c>
      <c r="D72" s="207" t="s">
        <v>61</v>
      </c>
      <c r="E72" s="204">
        <v>45320</v>
      </c>
      <c r="F72" s="202" t="s">
        <v>192</v>
      </c>
      <c r="G72" s="205">
        <v>8</v>
      </c>
      <c r="H72" s="206"/>
    </row>
    <row r="73" spans="1:8">
      <c r="A73" s="201" t="s">
        <v>193</v>
      </c>
      <c r="B73" s="202" t="s">
        <v>33</v>
      </c>
      <c r="C73" s="202" t="s">
        <v>35</v>
      </c>
      <c r="D73" s="207" t="s">
        <v>52</v>
      </c>
      <c r="E73" s="204">
        <v>44407</v>
      </c>
      <c r="F73" s="202" t="s">
        <v>194</v>
      </c>
      <c r="G73" s="205">
        <v>8</v>
      </c>
      <c r="H73" s="206"/>
    </row>
    <row r="74" spans="1:8">
      <c r="A74" s="201" t="s">
        <v>195</v>
      </c>
      <c r="B74" s="202" t="s">
        <v>27</v>
      </c>
      <c r="C74" s="202" t="s">
        <v>51</v>
      </c>
      <c r="D74" s="207" t="s">
        <v>671</v>
      </c>
      <c r="E74" s="204">
        <v>45954</v>
      </c>
      <c r="F74" s="202" t="s">
        <v>196</v>
      </c>
      <c r="G74" s="205">
        <v>0</v>
      </c>
      <c r="H74" s="206"/>
    </row>
    <row r="75" spans="1:8">
      <c r="A75" s="201" t="s">
        <v>197</v>
      </c>
      <c r="B75" s="202" t="s">
        <v>32</v>
      </c>
      <c r="C75" s="202" t="s">
        <v>51</v>
      </c>
      <c r="D75" s="207" t="s">
        <v>671</v>
      </c>
      <c r="E75" s="204">
        <v>45715</v>
      </c>
      <c r="F75" s="202" t="s">
        <v>198</v>
      </c>
      <c r="G75" s="205">
        <v>1</v>
      </c>
      <c r="H75" s="206"/>
    </row>
    <row r="76" spans="1:8">
      <c r="A76" s="201" t="s">
        <v>199</v>
      </c>
      <c r="B76" s="202" t="s">
        <v>33</v>
      </c>
      <c r="C76" s="202" t="s">
        <v>35</v>
      </c>
      <c r="D76" s="207" t="s">
        <v>52</v>
      </c>
      <c r="E76" s="204">
        <v>44480</v>
      </c>
      <c r="F76" s="202" t="s">
        <v>200</v>
      </c>
      <c r="G76" s="205">
        <v>6</v>
      </c>
      <c r="H76" s="206"/>
    </row>
    <row r="77" spans="1:8">
      <c r="A77" s="201" t="s">
        <v>201</v>
      </c>
      <c r="B77" s="202" t="s">
        <v>27</v>
      </c>
      <c r="C77" s="202" t="s">
        <v>51</v>
      </c>
      <c r="D77" s="207" t="s">
        <v>671</v>
      </c>
      <c r="E77" s="204">
        <v>45698</v>
      </c>
      <c r="F77" s="202" t="s">
        <v>202</v>
      </c>
      <c r="G77" s="205">
        <v>0</v>
      </c>
      <c r="H77" s="206"/>
    </row>
    <row r="78" spans="1:8">
      <c r="A78" s="201" t="s">
        <v>203</v>
      </c>
      <c r="B78" s="202" t="s">
        <v>33</v>
      </c>
      <c r="C78" s="202" t="s">
        <v>55</v>
      </c>
      <c r="D78" s="207" t="s">
        <v>671</v>
      </c>
      <c r="E78" s="204">
        <v>45958</v>
      </c>
      <c r="F78" s="202" t="s">
        <v>204</v>
      </c>
      <c r="G78" s="205">
        <v>8</v>
      </c>
      <c r="H78" s="206"/>
    </row>
    <row r="79" spans="1:8">
      <c r="A79" s="201" t="s">
        <v>205</v>
      </c>
      <c r="B79" s="202" t="s">
        <v>33</v>
      </c>
      <c r="C79" s="202" t="s">
        <v>51</v>
      </c>
      <c r="D79" s="207" t="s">
        <v>671</v>
      </c>
      <c r="E79" s="204">
        <v>45929</v>
      </c>
      <c r="F79" s="202" t="s">
        <v>206</v>
      </c>
      <c r="G79" s="205">
        <v>0</v>
      </c>
      <c r="H79" s="206"/>
    </row>
    <row r="80" spans="1:8">
      <c r="A80" s="201" t="s">
        <v>207</v>
      </c>
      <c r="B80" s="202" t="s">
        <v>29</v>
      </c>
      <c r="C80" s="202" t="s">
        <v>51</v>
      </c>
      <c r="D80" s="207" t="s">
        <v>671</v>
      </c>
      <c r="E80" s="204">
        <v>45978</v>
      </c>
      <c r="F80" s="202" t="s">
        <v>208</v>
      </c>
      <c r="G80" s="205">
        <v>6</v>
      </c>
      <c r="H80" s="206"/>
    </row>
    <row r="81" spans="1:8">
      <c r="A81" s="201" t="s">
        <v>209</v>
      </c>
      <c r="B81" s="202" t="s">
        <v>27</v>
      </c>
      <c r="C81" s="202" t="s">
        <v>55</v>
      </c>
      <c r="D81" s="207" t="s">
        <v>671</v>
      </c>
      <c r="E81" s="204">
        <v>45924</v>
      </c>
      <c r="F81" s="202" t="s">
        <v>211</v>
      </c>
      <c r="G81" s="205">
        <v>2</v>
      </c>
      <c r="H81" s="206"/>
    </row>
    <row r="82" spans="1:8">
      <c r="A82" s="201" t="s">
        <v>212</v>
      </c>
      <c r="B82" s="202" t="s">
        <v>28</v>
      </c>
      <c r="C82" s="202" t="s">
        <v>51</v>
      </c>
      <c r="D82" s="207" t="s">
        <v>671</v>
      </c>
      <c r="E82" s="204">
        <v>45783</v>
      </c>
      <c r="F82" s="202" t="s">
        <v>213</v>
      </c>
      <c r="G82" s="205">
        <v>1</v>
      </c>
      <c r="H82" s="206"/>
    </row>
    <row r="83" spans="1:8">
      <c r="A83" s="201" t="s">
        <v>214</v>
      </c>
      <c r="B83" s="202" t="s">
        <v>27</v>
      </c>
      <c r="C83" s="202" t="s">
        <v>51</v>
      </c>
      <c r="D83" s="207" t="s">
        <v>671</v>
      </c>
      <c r="E83" s="204">
        <v>45924</v>
      </c>
      <c r="F83" s="202" t="s">
        <v>215</v>
      </c>
      <c r="G83" s="205">
        <v>0</v>
      </c>
      <c r="H83" s="206"/>
    </row>
    <row r="84" spans="1:8">
      <c r="A84" s="201" t="s">
        <v>216</v>
      </c>
      <c r="B84" s="202" t="s">
        <v>28</v>
      </c>
      <c r="C84" s="202" t="s">
        <v>51</v>
      </c>
      <c r="D84" s="207" t="s">
        <v>671</v>
      </c>
      <c r="E84" s="204">
        <v>45709</v>
      </c>
      <c r="F84" s="202" t="s">
        <v>217</v>
      </c>
      <c r="G84" s="205">
        <v>1</v>
      </c>
      <c r="H84" s="206"/>
    </row>
    <row r="85" spans="1:8">
      <c r="A85" s="201" t="s">
        <v>218</v>
      </c>
      <c r="B85" s="202" t="s">
        <v>30</v>
      </c>
      <c r="C85" s="202" t="s">
        <v>55</v>
      </c>
      <c r="D85" s="207" t="s">
        <v>671</v>
      </c>
      <c r="E85" s="204">
        <v>45930</v>
      </c>
      <c r="F85" s="202" t="s">
        <v>219</v>
      </c>
      <c r="G85" s="205">
        <v>8</v>
      </c>
      <c r="H85" s="206"/>
    </row>
    <row r="86" spans="1:8">
      <c r="A86" s="201" t="s">
        <v>220</v>
      </c>
      <c r="B86" s="202" t="s">
        <v>33</v>
      </c>
      <c r="C86" s="202" t="s">
        <v>35</v>
      </c>
      <c r="D86" s="207" t="s">
        <v>788</v>
      </c>
      <c r="E86" s="204">
        <v>45966</v>
      </c>
      <c r="F86" s="202" t="s">
        <v>221</v>
      </c>
      <c r="G86" s="205">
        <v>8</v>
      </c>
      <c r="H86" s="206"/>
    </row>
    <row r="87" spans="1:8">
      <c r="A87" s="201" t="s">
        <v>222</v>
      </c>
      <c r="B87" s="202" t="s">
        <v>27</v>
      </c>
      <c r="C87" s="202" t="s">
        <v>55</v>
      </c>
      <c r="D87" s="207" t="s">
        <v>52</v>
      </c>
      <c r="E87" s="204">
        <v>44411</v>
      </c>
      <c r="F87" s="202" t="s">
        <v>223</v>
      </c>
      <c r="G87" s="205">
        <v>8</v>
      </c>
      <c r="H87" s="206"/>
    </row>
    <row r="88" spans="1:8">
      <c r="A88" s="201" t="s">
        <v>224</v>
      </c>
      <c r="B88" s="202" t="s">
        <v>33</v>
      </c>
      <c r="C88" s="202" t="s">
        <v>55</v>
      </c>
      <c r="D88" s="207" t="s">
        <v>61</v>
      </c>
      <c r="E88" s="204">
        <v>45308</v>
      </c>
      <c r="F88" s="202" t="s">
        <v>225</v>
      </c>
      <c r="G88" s="205">
        <v>1</v>
      </c>
      <c r="H88" s="206"/>
    </row>
    <row r="89" spans="1:8">
      <c r="A89" s="201" t="s">
        <v>226</v>
      </c>
      <c r="B89" s="202" t="s">
        <v>32</v>
      </c>
      <c r="C89" s="202" t="s">
        <v>55</v>
      </c>
      <c r="D89" s="207" t="s">
        <v>671</v>
      </c>
      <c r="E89" s="204">
        <v>45796</v>
      </c>
      <c r="F89" s="202" t="s">
        <v>227</v>
      </c>
      <c r="G89" s="205">
        <v>6</v>
      </c>
      <c r="H89" s="206"/>
    </row>
    <row r="90" spans="1:8">
      <c r="A90" s="201" t="s">
        <v>228</v>
      </c>
      <c r="B90" s="202" t="s">
        <v>29</v>
      </c>
      <c r="C90" s="202" t="s">
        <v>55</v>
      </c>
      <c r="D90" s="207" t="s">
        <v>920</v>
      </c>
      <c r="E90" s="204">
        <v>45910</v>
      </c>
      <c r="F90" s="202" t="s">
        <v>229</v>
      </c>
      <c r="G90" s="205">
        <v>0</v>
      </c>
      <c r="H90" s="206"/>
    </row>
    <row r="91" spans="1:8">
      <c r="A91" s="201" t="s">
        <v>230</v>
      </c>
      <c r="B91" s="202" t="s">
        <v>33</v>
      </c>
      <c r="C91" s="202" t="s">
        <v>35</v>
      </c>
      <c r="D91" s="207" t="s">
        <v>52</v>
      </c>
      <c r="E91" s="204">
        <v>44543</v>
      </c>
      <c r="F91" s="202" t="s">
        <v>231</v>
      </c>
      <c r="G91" s="205">
        <v>2</v>
      </c>
      <c r="H91" s="206"/>
    </row>
    <row r="92" spans="1:8">
      <c r="A92" s="201" t="s">
        <v>232</v>
      </c>
      <c r="B92" s="202" t="s">
        <v>33</v>
      </c>
      <c r="C92" s="202" t="s">
        <v>55</v>
      </c>
      <c r="D92" s="207" t="s">
        <v>671</v>
      </c>
      <c r="E92" s="204">
        <v>45922</v>
      </c>
      <c r="F92" s="202" t="s">
        <v>233</v>
      </c>
      <c r="G92" s="205">
        <v>8</v>
      </c>
      <c r="H92" s="206"/>
    </row>
    <row r="93" spans="1:8">
      <c r="A93" s="201" t="s">
        <v>234</v>
      </c>
      <c r="B93" s="202" t="s">
        <v>28</v>
      </c>
      <c r="C93" s="202" t="s">
        <v>51</v>
      </c>
      <c r="D93" s="207" t="s">
        <v>52</v>
      </c>
      <c r="E93" s="204">
        <v>44302</v>
      </c>
      <c r="F93" s="202" t="s">
        <v>235</v>
      </c>
      <c r="G93" s="205">
        <v>0</v>
      </c>
      <c r="H93" s="206"/>
    </row>
    <row r="94" spans="1:8">
      <c r="A94" s="201" t="s">
        <v>236</v>
      </c>
      <c r="B94" s="202" t="s">
        <v>32</v>
      </c>
      <c r="C94" s="202" t="s">
        <v>55</v>
      </c>
      <c r="D94" s="207" t="s">
        <v>671</v>
      </c>
      <c r="E94" s="204">
        <v>45924</v>
      </c>
      <c r="F94" s="202" t="s">
        <v>237</v>
      </c>
      <c r="G94" s="205">
        <v>2</v>
      </c>
      <c r="H94" s="206"/>
    </row>
    <row r="95" spans="1:8">
      <c r="A95" s="201" t="s">
        <v>238</v>
      </c>
      <c r="B95" s="202" t="s">
        <v>27</v>
      </c>
      <c r="C95" s="202" t="s">
        <v>55</v>
      </c>
      <c r="D95" s="207" t="s">
        <v>61</v>
      </c>
      <c r="E95" s="204">
        <v>44181</v>
      </c>
      <c r="F95" s="202" t="s">
        <v>239</v>
      </c>
      <c r="G95" s="205">
        <v>1</v>
      </c>
      <c r="H95" s="206"/>
    </row>
    <row r="96" spans="1:8">
      <c r="A96" s="201" t="s">
        <v>240</v>
      </c>
      <c r="B96" s="202" t="s">
        <v>29</v>
      </c>
      <c r="C96" s="202" t="s">
        <v>51</v>
      </c>
      <c r="D96" s="207" t="s">
        <v>671</v>
      </c>
      <c r="E96" s="204">
        <v>45967</v>
      </c>
      <c r="F96" s="202" t="s">
        <v>241</v>
      </c>
      <c r="G96" s="205">
        <v>8</v>
      </c>
      <c r="H96" s="206"/>
    </row>
    <row r="97" spans="1:8" ht="315" customHeight="1">
      <c r="A97" s="201" t="s">
        <v>242</v>
      </c>
      <c r="B97" s="202" t="s">
        <v>29</v>
      </c>
      <c r="C97" s="202" t="s">
        <v>51</v>
      </c>
      <c r="D97" s="207" t="s">
        <v>671</v>
      </c>
      <c r="E97" s="204">
        <v>45967</v>
      </c>
      <c r="F97" s="202" t="s">
        <v>243</v>
      </c>
      <c r="G97" s="205">
        <v>0</v>
      </c>
      <c r="H97" s="213" t="s">
        <v>802</v>
      </c>
    </row>
    <row r="98" spans="1:8">
      <c r="A98" s="201" t="s">
        <v>244</v>
      </c>
      <c r="B98" s="202" t="s">
        <v>27</v>
      </c>
      <c r="C98" s="202" t="s">
        <v>55</v>
      </c>
      <c r="D98" s="207" t="s">
        <v>245</v>
      </c>
      <c r="E98" s="204">
        <v>44301</v>
      </c>
      <c r="F98" s="202" t="s">
        <v>246</v>
      </c>
      <c r="G98" s="205">
        <v>0</v>
      </c>
      <c r="H98" s="206"/>
    </row>
    <row r="99" spans="1:8">
      <c r="A99" s="201" t="s">
        <v>247</v>
      </c>
      <c r="B99" s="202" t="s">
        <v>28</v>
      </c>
      <c r="C99" s="202" t="s">
        <v>51</v>
      </c>
      <c r="D99" s="207" t="s">
        <v>61</v>
      </c>
      <c r="E99" s="204">
        <v>45929</v>
      </c>
      <c r="F99" s="202" t="s">
        <v>248</v>
      </c>
      <c r="G99" s="205">
        <v>0</v>
      </c>
      <c r="H99" s="206"/>
    </row>
    <row r="100" spans="1:8">
      <c r="A100" s="201" t="s">
        <v>249</v>
      </c>
      <c r="B100" s="202" t="s">
        <v>33</v>
      </c>
      <c r="C100" s="202" t="s">
        <v>35</v>
      </c>
      <c r="D100" s="207" t="s">
        <v>671</v>
      </c>
      <c r="E100" s="204">
        <v>45999</v>
      </c>
      <c r="F100" s="202" t="s">
        <v>250</v>
      </c>
      <c r="G100" s="205">
        <v>8</v>
      </c>
      <c r="H100" s="206"/>
    </row>
    <row r="101" spans="1:8">
      <c r="A101" s="201" t="s">
        <v>251</v>
      </c>
      <c r="B101" s="202" t="s">
        <v>27</v>
      </c>
      <c r="C101" s="202" t="s">
        <v>51</v>
      </c>
      <c r="D101" s="207" t="s">
        <v>671</v>
      </c>
      <c r="E101" s="204">
        <v>46036</v>
      </c>
      <c r="F101" s="202" t="s">
        <v>252</v>
      </c>
      <c r="G101" s="205">
        <v>1</v>
      </c>
      <c r="H101" s="206"/>
    </row>
    <row r="102" spans="1:8">
      <c r="A102" s="201" t="s">
        <v>253</v>
      </c>
      <c r="B102" s="202" t="s">
        <v>33</v>
      </c>
      <c r="C102" s="202" t="s">
        <v>55</v>
      </c>
      <c r="D102" s="207" t="s">
        <v>671</v>
      </c>
      <c r="E102" s="204">
        <v>45930</v>
      </c>
      <c r="F102" s="202" t="s">
        <v>254</v>
      </c>
      <c r="G102" s="205">
        <v>2</v>
      </c>
      <c r="H102" s="206"/>
    </row>
    <row r="103" spans="1:8">
      <c r="A103" s="201" t="s">
        <v>255</v>
      </c>
      <c r="B103" s="202" t="s">
        <v>33</v>
      </c>
      <c r="C103" s="202" t="s">
        <v>55</v>
      </c>
      <c r="D103" s="207" t="s">
        <v>56</v>
      </c>
      <c r="E103" s="204">
        <v>44194</v>
      </c>
      <c r="F103" s="202" t="s">
        <v>256</v>
      </c>
      <c r="G103" s="205">
        <v>2</v>
      </c>
      <c r="H103" s="206"/>
    </row>
    <row r="104" spans="1:8">
      <c r="A104" s="201" t="s">
        <v>257</v>
      </c>
      <c r="B104" s="202" t="s">
        <v>28</v>
      </c>
      <c r="C104" s="202" t="s">
        <v>51</v>
      </c>
      <c r="D104" s="207" t="s">
        <v>671</v>
      </c>
      <c r="E104" s="204">
        <v>45912</v>
      </c>
      <c r="F104" s="202" t="s">
        <v>258</v>
      </c>
      <c r="G104" s="205">
        <v>0</v>
      </c>
      <c r="H104" s="206"/>
    </row>
    <row r="105" spans="1:8">
      <c r="A105" s="201" t="s">
        <v>259</v>
      </c>
      <c r="B105" s="202" t="s">
        <v>33</v>
      </c>
      <c r="C105" s="202" t="s">
        <v>35</v>
      </c>
      <c r="D105" s="207" t="s">
        <v>671</v>
      </c>
      <c r="E105" s="204">
        <v>46000</v>
      </c>
      <c r="F105" s="202" t="s">
        <v>260</v>
      </c>
      <c r="G105" s="205">
        <v>8</v>
      </c>
      <c r="H105" s="206"/>
    </row>
    <row r="106" spans="1:8">
      <c r="A106" s="201" t="s">
        <v>261</v>
      </c>
      <c r="B106" s="202" t="s">
        <v>27</v>
      </c>
      <c r="C106" s="202" t="s">
        <v>55</v>
      </c>
      <c r="D106" s="207" t="s">
        <v>671</v>
      </c>
      <c r="E106" s="204">
        <v>45882</v>
      </c>
      <c r="F106" s="202" t="s">
        <v>262</v>
      </c>
      <c r="G106" s="205">
        <v>1</v>
      </c>
      <c r="H106" s="206"/>
    </row>
    <row r="107" spans="1:8">
      <c r="A107" s="201" t="s">
        <v>263</v>
      </c>
      <c r="B107" s="202" t="s">
        <v>33</v>
      </c>
      <c r="C107" s="202" t="s">
        <v>35</v>
      </c>
      <c r="D107" s="207" t="s">
        <v>671</v>
      </c>
      <c r="E107" s="204">
        <v>45908</v>
      </c>
      <c r="F107" s="202" t="s">
        <v>264</v>
      </c>
      <c r="G107" s="205">
        <v>8</v>
      </c>
      <c r="H107" s="206"/>
    </row>
    <row r="108" spans="1:8">
      <c r="A108" s="201" t="s">
        <v>265</v>
      </c>
      <c r="B108" s="202" t="s">
        <v>33</v>
      </c>
      <c r="C108" s="202" t="s">
        <v>51</v>
      </c>
      <c r="D108" s="207" t="s">
        <v>61</v>
      </c>
      <c r="E108" s="204">
        <v>45954</v>
      </c>
      <c r="F108" s="202" t="s">
        <v>266</v>
      </c>
      <c r="G108" s="205">
        <v>1</v>
      </c>
      <c r="H108" s="206"/>
    </row>
    <row r="109" spans="1:8">
      <c r="A109" s="201" t="s">
        <v>267</v>
      </c>
      <c r="B109" s="202" t="s">
        <v>33</v>
      </c>
      <c r="C109" s="202" t="s">
        <v>35</v>
      </c>
      <c r="D109" s="207" t="s">
        <v>61</v>
      </c>
      <c r="E109" s="204">
        <v>44460</v>
      </c>
      <c r="F109" s="202" t="s">
        <v>268</v>
      </c>
      <c r="G109" s="205">
        <v>6</v>
      </c>
      <c r="H109" s="206"/>
    </row>
    <row r="110" spans="1:8">
      <c r="A110" s="201" t="s">
        <v>269</v>
      </c>
      <c r="B110" s="202" t="s">
        <v>32</v>
      </c>
      <c r="C110" s="202" t="s">
        <v>55</v>
      </c>
      <c r="D110" s="207" t="s">
        <v>671</v>
      </c>
      <c r="E110" s="204">
        <v>45925</v>
      </c>
      <c r="F110" s="202" t="s">
        <v>270</v>
      </c>
      <c r="G110" s="205">
        <v>1</v>
      </c>
      <c r="H110" s="206"/>
    </row>
    <row r="111" spans="1:8">
      <c r="A111" s="201" t="s">
        <v>271</v>
      </c>
      <c r="B111" s="202" t="s">
        <v>29</v>
      </c>
      <c r="C111" s="202" t="s">
        <v>51</v>
      </c>
      <c r="D111" s="207" t="s">
        <v>671</v>
      </c>
      <c r="E111" s="204">
        <v>45694</v>
      </c>
      <c r="F111" s="202" t="s">
        <v>272</v>
      </c>
      <c r="G111" s="205">
        <v>0</v>
      </c>
      <c r="H111" s="206"/>
    </row>
    <row r="112" spans="1:8">
      <c r="A112" s="201" t="s">
        <v>273</v>
      </c>
      <c r="B112" s="202" t="s">
        <v>29</v>
      </c>
      <c r="C112" s="202" t="s">
        <v>51</v>
      </c>
      <c r="D112" s="207" t="s">
        <v>833</v>
      </c>
      <c r="E112" s="204">
        <v>45930</v>
      </c>
      <c r="F112" s="202" t="s">
        <v>274</v>
      </c>
      <c r="G112" s="205">
        <v>1</v>
      </c>
      <c r="H112" s="206"/>
    </row>
    <row r="113" spans="1:8">
      <c r="A113" s="201" t="s">
        <v>275</v>
      </c>
      <c r="B113" s="202" t="s">
        <v>33</v>
      </c>
      <c r="C113" s="202" t="s">
        <v>35</v>
      </c>
      <c r="D113" s="207" t="s">
        <v>56</v>
      </c>
      <c r="E113" s="204">
        <v>44826</v>
      </c>
      <c r="F113" s="202" t="s">
        <v>276</v>
      </c>
      <c r="G113" s="205">
        <v>2</v>
      </c>
      <c r="H113" s="206"/>
    </row>
    <row r="114" spans="1:8">
      <c r="A114" s="201" t="s">
        <v>277</v>
      </c>
      <c r="B114" s="202" t="s">
        <v>29</v>
      </c>
      <c r="C114" s="202" t="s">
        <v>51</v>
      </c>
      <c r="D114" s="207" t="s">
        <v>671</v>
      </c>
      <c r="E114" s="204">
        <v>45966</v>
      </c>
      <c r="F114" s="202" t="s">
        <v>278</v>
      </c>
      <c r="G114" s="205">
        <v>1</v>
      </c>
      <c r="H114" s="206"/>
    </row>
    <row r="115" spans="1:8">
      <c r="A115" s="201" t="s">
        <v>279</v>
      </c>
      <c r="B115" s="202" t="s">
        <v>30</v>
      </c>
      <c r="C115" s="202" t="s">
        <v>35</v>
      </c>
      <c r="D115" s="207" t="s">
        <v>56</v>
      </c>
      <c r="E115" s="204">
        <v>43434</v>
      </c>
      <c r="F115" s="202" t="s">
        <v>280</v>
      </c>
      <c r="G115" s="205">
        <v>0</v>
      </c>
      <c r="H115" s="206"/>
    </row>
    <row r="116" spans="1:8">
      <c r="A116" s="201" t="s">
        <v>281</v>
      </c>
      <c r="B116" s="214" t="s">
        <v>28</v>
      </c>
      <c r="C116" s="214" t="s">
        <v>55</v>
      </c>
      <c r="D116" s="207" t="s">
        <v>52</v>
      </c>
      <c r="E116" s="204">
        <v>44481</v>
      </c>
      <c r="F116" s="202" t="s">
        <v>282</v>
      </c>
      <c r="G116" s="205">
        <v>1</v>
      </c>
      <c r="H116" s="206"/>
    </row>
    <row r="117" spans="1:8">
      <c r="A117" s="201" t="s">
        <v>283</v>
      </c>
      <c r="B117" s="202" t="s">
        <v>33</v>
      </c>
      <c r="C117" s="202" t="s">
        <v>55</v>
      </c>
      <c r="D117" s="207" t="s">
        <v>52</v>
      </c>
      <c r="E117" s="204">
        <v>44407</v>
      </c>
      <c r="F117" s="202" t="s">
        <v>284</v>
      </c>
      <c r="G117" s="205">
        <v>6</v>
      </c>
      <c r="H117" s="206"/>
    </row>
    <row r="118" spans="1:8">
      <c r="A118" s="201" t="s">
        <v>285</v>
      </c>
      <c r="B118" s="202" t="s">
        <v>27</v>
      </c>
      <c r="C118" s="202" t="s">
        <v>51</v>
      </c>
      <c r="D118" s="207" t="s">
        <v>671</v>
      </c>
      <c r="E118" s="204">
        <v>45965</v>
      </c>
      <c r="F118" s="202" t="s">
        <v>287</v>
      </c>
      <c r="G118" s="205">
        <v>0</v>
      </c>
      <c r="H118" s="206"/>
    </row>
    <row r="119" spans="1:8">
      <c r="A119" s="201" t="s">
        <v>288</v>
      </c>
      <c r="B119" s="202" t="s">
        <v>27</v>
      </c>
      <c r="C119" s="202" t="s">
        <v>55</v>
      </c>
      <c r="D119" s="207" t="s">
        <v>210</v>
      </c>
      <c r="E119" s="204">
        <v>44873</v>
      </c>
      <c r="F119" s="202" t="s">
        <v>289</v>
      </c>
      <c r="G119" s="205">
        <v>2</v>
      </c>
      <c r="H119" s="206"/>
    </row>
    <row r="120" spans="1:8">
      <c r="A120" s="201" t="s">
        <v>290</v>
      </c>
      <c r="B120" s="202" t="s">
        <v>33</v>
      </c>
      <c r="C120" s="202" t="s">
        <v>35</v>
      </c>
      <c r="D120" s="207" t="s">
        <v>52</v>
      </c>
      <c r="E120" s="204">
        <v>44481</v>
      </c>
      <c r="F120" s="202" t="s">
        <v>291</v>
      </c>
      <c r="G120" s="205">
        <v>8</v>
      </c>
      <c r="H120" s="206"/>
    </row>
    <row r="121" spans="1:8">
      <c r="A121" s="201" t="s">
        <v>292</v>
      </c>
      <c r="B121" s="202" t="s">
        <v>27</v>
      </c>
      <c r="C121" s="202" t="s">
        <v>51</v>
      </c>
      <c r="D121" s="207" t="s">
        <v>671</v>
      </c>
      <c r="E121" s="204">
        <v>45923</v>
      </c>
      <c r="F121" s="202" t="s">
        <v>293</v>
      </c>
      <c r="G121" s="205">
        <v>1</v>
      </c>
      <c r="H121" s="206"/>
    </row>
    <row r="122" spans="1:8">
      <c r="A122" s="201" t="s">
        <v>294</v>
      </c>
      <c r="B122" s="202" t="s">
        <v>30</v>
      </c>
      <c r="C122" s="202" t="s">
        <v>55</v>
      </c>
      <c r="D122" s="207" t="s">
        <v>915</v>
      </c>
      <c r="E122" s="204">
        <v>45922</v>
      </c>
      <c r="F122" s="202" t="s">
        <v>295</v>
      </c>
      <c r="G122" s="205">
        <v>0</v>
      </c>
      <c r="H122" s="206"/>
    </row>
    <row r="123" spans="1:8">
      <c r="A123" s="201" t="s">
        <v>296</v>
      </c>
      <c r="B123" s="202" t="s">
        <v>28</v>
      </c>
      <c r="C123" s="202" t="s">
        <v>51</v>
      </c>
      <c r="D123" s="206" t="s">
        <v>671</v>
      </c>
      <c r="E123" s="212">
        <v>45970</v>
      </c>
      <c r="F123" s="202" t="s">
        <v>297</v>
      </c>
      <c r="G123" s="205">
        <v>0</v>
      </c>
      <c r="H123" s="206"/>
    </row>
    <row r="124" spans="1:8">
      <c r="A124" s="201" t="s">
        <v>298</v>
      </c>
      <c r="B124" s="202" t="s">
        <v>28</v>
      </c>
      <c r="C124" s="202" t="s">
        <v>51</v>
      </c>
      <c r="D124" s="207" t="s">
        <v>52</v>
      </c>
      <c r="E124" s="204">
        <v>44956</v>
      </c>
      <c r="F124" s="202" t="s">
        <v>299</v>
      </c>
      <c r="G124" s="205">
        <v>1</v>
      </c>
      <c r="H124" s="206"/>
    </row>
    <row r="125" spans="1:8">
      <c r="A125" s="201" t="s">
        <v>300</v>
      </c>
      <c r="B125" s="202" t="s">
        <v>27</v>
      </c>
      <c r="C125" s="202" t="s">
        <v>51</v>
      </c>
      <c r="D125" s="207" t="s">
        <v>671</v>
      </c>
      <c r="E125" s="204">
        <v>45926</v>
      </c>
      <c r="F125" s="202" t="s">
        <v>301</v>
      </c>
      <c r="G125" s="205">
        <v>2</v>
      </c>
      <c r="H125" s="206"/>
    </row>
    <row r="126" spans="1:8">
      <c r="A126" s="201" t="s">
        <v>302</v>
      </c>
      <c r="B126" s="202" t="s">
        <v>33</v>
      </c>
      <c r="C126" s="202" t="s">
        <v>35</v>
      </c>
      <c r="D126" s="207" t="s">
        <v>52</v>
      </c>
      <c r="E126" s="204">
        <v>44816</v>
      </c>
      <c r="F126" s="202" t="s">
        <v>303</v>
      </c>
      <c r="G126" s="205">
        <v>8</v>
      </c>
      <c r="H126" s="206"/>
    </row>
    <row r="127" spans="1:8">
      <c r="A127" s="201" t="s">
        <v>304</v>
      </c>
      <c r="B127" s="202" t="s">
        <v>28</v>
      </c>
      <c r="C127" s="202" t="s">
        <v>55</v>
      </c>
      <c r="D127" s="207" t="s">
        <v>61</v>
      </c>
      <c r="E127" s="204">
        <v>45972</v>
      </c>
      <c r="F127" s="202" t="s">
        <v>305</v>
      </c>
      <c r="G127" s="205">
        <v>0</v>
      </c>
      <c r="H127" s="206"/>
    </row>
    <row r="128" spans="1:8">
      <c r="A128" s="201" t="s">
        <v>306</v>
      </c>
      <c r="B128" s="202" t="s">
        <v>28</v>
      </c>
      <c r="C128" s="202" t="s">
        <v>55</v>
      </c>
      <c r="D128" s="207" t="s">
        <v>671</v>
      </c>
      <c r="E128" s="204">
        <v>45967</v>
      </c>
      <c r="F128" s="202" t="s">
        <v>307</v>
      </c>
      <c r="G128" s="205">
        <v>1</v>
      </c>
      <c r="H128" s="206"/>
    </row>
    <row r="129" spans="1:8">
      <c r="A129" s="201" t="s">
        <v>308</v>
      </c>
      <c r="B129" s="202" t="s">
        <v>27</v>
      </c>
      <c r="C129" s="202" t="s">
        <v>55</v>
      </c>
      <c r="D129" s="207" t="s">
        <v>671</v>
      </c>
      <c r="E129" s="204">
        <v>45924</v>
      </c>
      <c r="F129" s="202" t="s">
        <v>309</v>
      </c>
      <c r="G129" s="205">
        <v>2</v>
      </c>
      <c r="H129" s="206"/>
    </row>
    <row r="130" spans="1:8">
      <c r="A130" s="201" t="s">
        <v>310</v>
      </c>
      <c r="B130" s="202" t="s">
        <v>29</v>
      </c>
      <c r="C130" s="202" t="s">
        <v>1069</v>
      </c>
      <c r="D130" s="207" t="s">
        <v>61</v>
      </c>
      <c r="E130" s="204">
        <v>45958</v>
      </c>
      <c r="F130" s="202" t="s">
        <v>311</v>
      </c>
      <c r="G130" s="205">
        <v>0</v>
      </c>
      <c r="H130" s="206"/>
    </row>
    <row r="131" spans="1:8">
      <c r="A131" s="201" t="s">
        <v>312</v>
      </c>
      <c r="B131" s="214" t="s">
        <v>27</v>
      </c>
      <c r="C131" s="214" t="s">
        <v>55</v>
      </c>
      <c r="D131" s="207" t="s">
        <v>129</v>
      </c>
      <c r="E131" s="204">
        <v>44873</v>
      </c>
      <c r="F131" s="202" t="s">
        <v>313</v>
      </c>
      <c r="G131" s="205">
        <v>2</v>
      </c>
      <c r="H131" s="206"/>
    </row>
    <row r="132" spans="1:8">
      <c r="A132" s="201" t="s">
        <v>314</v>
      </c>
      <c r="B132" s="202" t="s">
        <v>30</v>
      </c>
      <c r="C132" s="202" t="s">
        <v>35</v>
      </c>
      <c r="D132" s="207" t="s">
        <v>671</v>
      </c>
      <c r="E132" s="204">
        <v>45978</v>
      </c>
      <c r="F132" s="202" t="s">
        <v>315</v>
      </c>
      <c r="G132" s="205">
        <v>1</v>
      </c>
      <c r="H132" s="206"/>
    </row>
    <row r="133" spans="1:8">
      <c r="A133" s="201" t="s">
        <v>316</v>
      </c>
      <c r="B133" s="202" t="s">
        <v>33</v>
      </c>
      <c r="C133" s="202" t="s">
        <v>55</v>
      </c>
      <c r="D133" s="210" t="s">
        <v>671</v>
      </c>
      <c r="E133" s="211">
        <v>45958</v>
      </c>
      <c r="F133" s="202" t="s">
        <v>317</v>
      </c>
      <c r="G133" s="205">
        <v>8</v>
      </c>
      <c r="H133" s="213"/>
    </row>
    <row r="134" spans="1:8">
      <c r="A134" s="201" t="s">
        <v>318</v>
      </c>
      <c r="B134" s="202" t="s">
        <v>33</v>
      </c>
      <c r="C134" s="202" t="s">
        <v>55</v>
      </c>
      <c r="D134" s="207" t="s">
        <v>671</v>
      </c>
      <c r="E134" s="204">
        <v>45698</v>
      </c>
      <c r="F134" s="202" t="s">
        <v>319</v>
      </c>
      <c r="G134" s="205">
        <v>1</v>
      </c>
      <c r="H134" s="206"/>
    </row>
    <row r="135" spans="1:8">
      <c r="E135" s="215"/>
    </row>
  </sheetData>
  <autoFilter ref="A3:G134" xr:uid="{110CF149-707A-43C6-8244-E2B112C7D77C}">
    <sortState xmlns:xlrd2="http://schemas.microsoft.com/office/spreadsheetml/2017/richdata2" ref="A4:G134">
      <sortCondition ref="A3:A134"/>
    </sortState>
  </autoFilter>
  <mergeCells count="2">
    <mergeCell ref="A1:G1"/>
    <mergeCell ref="A2:F2"/>
  </mergeCells>
  <conditionalFormatting sqref="G4:G6">
    <cfRule type="containsText" dxfId="4" priority="12" operator="containsText" text="com">
      <formula>NOT(ISERROR(SEARCH("com",G4)))</formula>
    </cfRule>
  </conditionalFormatting>
  <conditionalFormatting sqref="G4:G1048576">
    <cfRule type="containsText" dxfId="3" priority="13" operator="containsText" text="Yes">
      <formula>NOT(ISERROR(SEARCH("Yes",G4)))</formula>
    </cfRule>
    <cfRule type="containsText" dxfId="2" priority="14" operator="containsText" text="No">
      <formula>NOT(ISERROR(SEARCH("No",G4)))</formula>
    </cfRule>
  </conditionalFormatting>
  <pageMargins left="0.7" right="0.7" top="0.75" bottom="0.75" header="0.3" footer="0.3"/>
  <pageSetup orientation="portrait" horizontalDpi="0" verticalDpi="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11DB9F-A1A9-47AB-8AD5-A72B1B5F704A}">
  <dimension ref="A1:O451"/>
  <sheetViews>
    <sheetView zoomScale="110" zoomScaleNormal="110" workbookViewId="0">
      <pane xSplit="1" ySplit="2" topLeftCell="B3" activePane="bottomRight" state="frozen"/>
      <selection pane="topRight"/>
      <selection pane="bottomLeft"/>
      <selection pane="bottomRight" sqref="A1:O1"/>
    </sheetView>
  </sheetViews>
  <sheetFormatPr defaultColWidth="8.85546875" defaultRowHeight="15.75"/>
  <cols>
    <col min="1" max="1" width="30.7109375" style="32" customWidth="1"/>
    <col min="2" max="2" width="21.42578125" style="32" customWidth="1"/>
    <col min="3" max="3" width="19.7109375" style="50" customWidth="1"/>
    <col min="4" max="5" width="21.7109375" style="32" customWidth="1"/>
    <col min="6" max="6" width="33.140625" style="32" customWidth="1"/>
    <col min="7" max="7" width="20.7109375" style="32" customWidth="1"/>
    <col min="8" max="8" width="21.7109375" style="32" customWidth="1"/>
    <col min="9" max="9" width="73.85546875" style="32" customWidth="1"/>
    <col min="10" max="10" width="30.7109375" style="32" customWidth="1"/>
    <col min="11" max="11" width="35.42578125" style="32" customWidth="1"/>
    <col min="12" max="12" width="29.7109375" style="32" customWidth="1"/>
    <col min="13" max="13" width="18.85546875" style="32" customWidth="1"/>
    <col min="14" max="14" width="21.85546875" style="32" customWidth="1"/>
    <col min="15" max="15" width="88.28515625" style="32" customWidth="1"/>
    <col min="16" max="16384" width="8.85546875" style="32"/>
  </cols>
  <sheetData>
    <row r="1" spans="1:15" ht="50.1" customHeight="1">
      <c r="A1" s="273" t="s">
        <v>669</v>
      </c>
      <c r="B1" s="273"/>
      <c r="C1" s="273"/>
      <c r="D1" s="273"/>
      <c r="E1" s="273"/>
      <c r="F1" s="273"/>
      <c r="G1" s="273"/>
      <c r="H1" s="273"/>
      <c r="I1" s="273"/>
      <c r="J1" s="273"/>
      <c r="K1" s="273"/>
      <c r="L1" s="273"/>
      <c r="M1" s="273"/>
      <c r="N1" s="273"/>
      <c r="O1" s="273"/>
    </row>
    <row r="2" spans="1:15" s="44" customFormat="1" ht="94.5">
      <c r="A2" s="43" t="s">
        <v>320</v>
      </c>
      <c r="B2" s="43" t="s">
        <v>44</v>
      </c>
      <c r="C2" s="47" t="s">
        <v>321</v>
      </c>
      <c r="D2" s="47" t="s">
        <v>1081</v>
      </c>
      <c r="E2" s="43" t="s">
        <v>45</v>
      </c>
      <c r="F2" s="77" t="s">
        <v>1083</v>
      </c>
      <c r="G2" s="78" t="s">
        <v>322</v>
      </c>
      <c r="H2" s="79" t="s">
        <v>323</v>
      </c>
      <c r="I2" s="88" t="s">
        <v>668</v>
      </c>
      <c r="J2" s="88" t="s">
        <v>942</v>
      </c>
      <c r="K2" s="78" t="s">
        <v>1076</v>
      </c>
      <c r="L2" s="78" t="s">
        <v>324</v>
      </c>
      <c r="M2" s="78" t="s">
        <v>16</v>
      </c>
      <c r="N2" s="78" t="s">
        <v>325</v>
      </c>
      <c r="O2" s="78" t="s">
        <v>22</v>
      </c>
    </row>
    <row r="3" spans="1:15" s="44" customFormat="1" ht="200.1" customHeight="1">
      <c r="A3" s="43"/>
      <c r="B3" s="43"/>
      <c r="C3" s="47"/>
      <c r="D3" s="124"/>
      <c r="E3" s="43"/>
      <c r="F3" s="77"/>
      <c r="G3" s="125"/>
      <c r="H3" s="79"/>
      <c r="I3" s="88"/>
      <c r="J3" s="195" t="s">
        <v>780</v>
      </c>
      <c r="K3" s="196" t="s">
        <v>1077</v>
      </c>
      <c r="L3" s="78"/>
      <c r="M3" s="78"/>
      <c r="N3" s="78"/>
      <c r="O3" s="78"/>
    </row>
    <row r="4" spans="1:15" ht="233.1" customHeight="1">
      <c r="A4" s="46" t="s">
        <v>46</v>
      </c>
      <c r="B4" s="34" t="s">
        <v>32</v>
      </c>
      <c r="C4" s="122" t="s">
        <v>35</v>
      </c>
      <c r="D4" s="120" t="s">
        <v>749</v>
      </c>
      <c r="E4" s="119">
        <v>42268</v>
      </c>
      <c r="F4" s="29" t="s">
        <v>1093</v>
      </c>
      <c r="G4" s="30" t="s">
        <v>326</v>
      </c>
      <c r="H4" s="31" t="s">
        <v>330</v>
      </c>
      <c r="I4" s="28" t="s">
        <v>750</v>
      </c>
      <c r="J4" s="28" t="s">
        <v>349</v>
      </c>
      <c r="K4" s="28" t="s">
        <v>332</v>
      </c>
      <c r="L4" s="28" t="s">
        <v>349</v>
      </c>
      <c r="M4" s="28" t="s">
        <v>17</v>
      </c>
      <c r="N4" s="28" t="s">
        <v>349</v>
      </c>
      <c r="O4" s="121"/>
    </row>
    <row r="5" spans="1:15" ht="96.95" customHeight="1">
      <c r="A5" s="46" t="s">
        <v>46</v>
      </c>
      <c r="B5" s="34" t="s">
        <v>32</v>
      </c>
      <c r="C5" s="122" t="s">
        <v>35</v>
      </c>
      <c r="D5" s="120" t="s">
        <v>749</v>
      </c>
      <c r="E5" s="119">
        <v>42268</v>
      </c>
      <c r="F5" s="29" t="s">
        <v>1093</v>
      </c>
      <c r="G5" s="30" t="s">
        <v>326</v>
      </c>
      <c r="H5" s="31" t="s">
        <v>751</v>
      </c>
      <c r="I5" s="28" t="s">
        <v>752</v>
      </c>
      <c r="J5" s="28" t="s">
        <v>349</v>
      </c>
      <c r="K5" s="28" t="s">
        <v>332</v>
      </c>
      <c r="L5" s="28" t="s">
        <v>349</v>
      </c>
      <c r="M5" s="28" t="s">
        <v>17</v>
      </c>
      <c r="N5" s="28" t="s">
        <v>774</v>
      </c>
      <c r="O5" s="121"/>
    </row>
    <row r="6" spans="1:15" ht="96" customHeight="1">
      <c r="A6" s="46" t="s">
        <v>46</v>
      </c>
      <c r="B6" s="34" t="s">
        <v>32</v>
      </c>
      <c r="C6" s="122" t="s">
        <v>35</v>
      </c>
      <c r="D6" s="120" t="s">
        <v>749</v>
      </c>
      <c r="E6" s="119">
        <v>42268</v>
      </c>
      <c r="F6" s="29" t="s">
        <v>1093</v>
      </c>
      <c r="G6" s="30" t="s">
        <v>326</v>
      </c>
      <c r="H6" s="31" t="s">
        <v>753</v>
      </c>
      <c r="I6" s="28" t="s">
        <v>754</v>
      </c>
      <c r="J6" s="28" t="s">
        <v>349</v>
      </c>
      <c r="K6" s="28" t="s">
        <v>332</v>
      </c>
      <c r="L6" s="28" t="s">
        <v>349</v>
      </c>
      <c r="M6" s="28" t="s">
        <v>17</v>
      </c>
      <c r="N6" s="28" t="s">
        <v>774</v>
      </c>
      <c r="O6" s="121"/>
    </row>
    <row r="7" spans="1:15" ht="53.1" customHeight="1">
      <c r="A7" s="46" t="s">
        <v>46</v>
      </c>
      <c r="B7" s="34" t="s">
        <v>32</v>
      </c>
      <c r="C7" s="122" t="s">
        <v>35</v>
      </c>
      <c r="D7" s="120" t="s">
        <v>749</v>
      </c>
      <c r="E7" s="119">
        <v>42268</v>
      </c>
      <c r="F7" s="29" t="s">
        <v>659</v>
      </c>
      <c r="G7" s="30" t="s">
        <v>347</v>
      </c>
      <c r="H7" s="31" t="s">
        <v>329</v>
      </c>
      <c r="I7" s="28" t="s">
        <v>755</v>
      </c>
      <c r="J7" s="28" t="s">
        <v>47</v>
      </c>
      <c r="K7" s="28" t="s">
        <v>332</v>
      </c>
      <c r="L7" s="28" t="s">
        <v>349</v>
      </c>
      <c r="M7" s="28" t="s">
        <v>349</v>
      </c>
      <c r="N7" s="28" t="s">
        <v>349</v>
      </c>
      <c r="O7" s="121"/>
    </row>
    <row r="8" spans="1:15" ht="110.25">
      <c r="A8" s="34" t="s">
        <v>50</v>
      </c>
      <c r="B8" s="33" t="s">
        <v>28</v>
      </c>
      <c r="C8" s="48" t="s">
        <v>51</v>
      </c>
      <c r="D8" s="34" t="s">
        <v>52</v>
      </c>
      <c r="E8" s="35">
        <v>44481</v>
      </c>
      <c r="F8" s="94" t="s">
        <v>659</v>
      </c>
      <c r="G8" s="34" t="s">
        <v>326</v>
      </c>
      <c r="H8" s="37" t="s">
        <v>327</v>
      </c>
      <c r="I8" s="33" t="s">
        <v>1075</v>
      </c>
      <c r="J8" s="28" t="s">
        <v>47</v>
      </c>
      <c r="K8" s="33" t="s">
        <v>334</v>
      </c>
      <c r="L8" s="33" t="s">
        <v>1072</v>
      </c>
      <c r="M8" s="34" t="s">
        <v>329</v>
      </c>
      <c r="N8" s="34" t="s">
        <v>329</v>
      </c>
      <c r="O8" s="34"/>
    </row>
    <row r="9" spans="1:15" ht="94.5">
      <c r="A9" s="34" t="s">
        <v>50</v>
      </c>
      <c r="B9" s="33" t="s">
        <v>28</v>
      </c>
      <c r="C9" s="48" t="s">
        <v>51</v>
      </c>
      <c r="D9" s="34" t="s">
        <v>52</v>
      </c>
      <c r="E9" s="35">
        <v>44481</v>
      </c>
      <c r="F9" s="94" t="s">
        <v>659</v>
      </c>
      <c r="G9" s="34" t="s">
        <v>326</v>
      </c>
      <c r="H9" s="37" t="s">
        <v>327</v>
      </c>
      <c r="I9" s="33" t="s">
        <v>1074</v>
      </c>
      <c r="J9" s="28" t="s">
        <v>47</v>
      </c>
      <c r="K9" s="33" t="s">
        <v>334</v>
      </c>
      <c r="L9" s="33" t="s">
        <v>1073</v>
      </c>
      <c r="M9" s="34" t="s">
        <v>329</v>
      </c>
      <c r="N9" s="34" t="s">
        <v>329</v>
      </c>
      <c r="O9" s="34"/>
    </row>
    <row r="10" spans="1:15" ht="31.5">
      <c r="A10" s="34" t="s">
        <v>54</v>
      </c>
      <c r="B10" s="33" t="s">
        <v>30</v>
      </c>
      <c r="C10" s="48" t="s">
        <v>55</v>
      </c>
      <c r="D10" s="34" t="s">
        <v>56</v>
      </c>
      <c r="E10" s="35">
        <v>42663</v>
      </c>
      <c r="F10" s="94" t="s">
        <v>659</v>
      </c>
      <c r="G10" s="34" t="s">
        <v>326</v>
      </c>
      <c r="H10" s="37" t="s">
        <v>330</v>
      </c>
      <c r="I10" s="33" t="s">
        <v>331</v>
      </c>
      <c r="J10" s="28" t="s">
        <v>47</v>
      </c>
      <c r="K10" s="33" t="s">
        <v>332</v>
      </c>
      <c r="L10" s="33" t="s">
        <v>329</v>
      </c>
      <c r="M10" s="34" t="s">
        <v>329</v>
      </c>
      <c r="N10" s="34" t="s">
        <v>329</v>
      </c>
      <c r="O10" s="34"/>
    </row>
    <row r="11" spans="1:15" ht="157.5">
      <c r="A11" s="34" t="s">
        <v>58</v>
      </c>
      <c r="B11" s="33" t="s">
        <v>33</v>
      </c>
      <c r="C11" s="48" t="s">
        <v>55</v>
      </c>
      <c r="D11" s="164" t="s">
        <v>671</v>
      </c>
      <c r="E11" s="35">
        <v>45913</v>
      </c>
      <c r="F11" s="29" t="s">
        <v>1093</v>
      </c>
      <c r="G11" s="164" t="s">
        <v>347</v>
      </c>
      <c r="H11" s="166" t="s">
        <v>921</v>
      </c>
      <c r="I11" s="164" t="s">
        <v>922</v>
      </c>
      <c r="J11" s="164" t="s">
        <v>349</v>
      </c>
      <c r="K11" s="164" t="s">
        <v>332</v>
      </c>
      <c r="L11" s="164" t="s">
        <v>349</v>
      </c>
      <c r="M11" s="164" t="s">
        <v>349</v>
      </c>
      <c r="N11" s="164" t="s">
        <v>349</v>
      </c>
      <c r="O11" s="34"/>
    </row>
    <row r="12" spans="1:15" ht="126">
      <c r="A12" s="34" t="s">
        <v>58</v>
      </c>
      <c r="B12" s="33" t="s">
        <v>33</v>
      </c>
      <c r="C12" s="48" t="s">
        <v>55</v>
      </c>
      <c r="D12" s="164" t="s">
        <v>671</v>
      </c>
      <c r="E12" s="35">
        <v>45913</v>
      </c>
      <c r="F12" s="29" t="s">
        <v>1093</v>
      </c>
      <c r="G12" s="164" t="s">
        <v>326</v>
      </c>
      <c r="H12" s="166" t="s">
        <v>330</v>
      </c>
      <c r="I12" s="197" t="s">
        <v>923</v>
      </c>
      <c r="J12" s="164" t="s">
        <v>349</v>
      </c>
      <c r="K12" s="164" t="s">
        <v>332</v>
      </c>
      <c r="L12" s="164" t="s">
        <v>349</v>
      </c>
      <c r="M12" s="164" t="s">
        <v>349</v>
      </c>
      <c r="N12" s="164" t="s">
        <v>349</v>
      </c>
      <c r="O12" s="34"/>
    </row>
    <row r="13" spans="1:15" ht="31.5">
      <c r="A13" s="34" t="s">
        <v>60</v>
      </c>
      <c r="B13" s="33" t="s">
        <v>29</v>
      </c>
      <c r="C13" s="48" t="s">
        <v>51</v>
      </c>
      <c r="D13" s="38" t="s">
        <v>61</v>
      </c>
      <c r="E13" s="39">
        <v>44502</v>
      </c>
      <c r="F13" s="36" t="s">
        <v>333</v>
      </c>
      <c r="G13" s="34" t="s">
        <v>47</v>
      </c>
      <c r="H13" s="37" t="s">
        <v>47</v>
      </c>
      <c r="I13" s="34" t="s">
        <v>47</v>
      </c>
      <c r="J13" s="34" t="s">
        <v>47</v>
      </c>
      <c r="K13" s="34" t="s">
        <v>47</v>
      </c>
      <c r="L13" s="34" t="s">
        <v>47</v>
      </c>
      <c r="M13" s="34" t="s">
        <v>47</v>
      </c>
      <c r="N13" s="34" t="s">
        <v>47</v>
      </c>
      <c r="O13" s="34"/>
    </row>
    <row r="14" spans="1:15" ht="362.25">
      <c r="A14" s="34" t="s">
        <v>63</v>
      </c>
      <c r="B14" s="33" t="s">
        <v>28</v>
      </c>
      <c r="C14" s="48" t="s">
        <v>51</v>
      </c>
      <c r="D14" s="181" t="s">
        <v>671</v>
      </c>
      <c r="E14" s="39">
        <v>46022</v>
      </c>
      <c r="F14" s="179" t="s">
        <v>659</v>
      </c>
      <c r="G14" s="178" t="s">
        <v>326</v>
      </c>
      <c r="H14" s="180" t="s">
        <v>330</v>
      </c>
      <c r="I14" s="178" t="s">
        <v>982</v>
      </c>
      <c r="J14" s="28" t="s">
        <v>47</v>
      </c>
      <c r="K14" s="178" t="s">
        <v>328</v>
      </c>
      <c r="L14" s="178" t="s">
        <v>349</v>
      </c>
      <c r="M14" s="178" t="s">
        <v>17</v>
      </c>
      <c r="N14" s="178" t="s">
        <v>349</v>
      </c>
      <c r="O14" s="34"/>
    </row>
    <row r="15" spans="1:15" ht="157.5">
      <c r="A15" s="34" t="s">
        <v>65</v>
      </c>
      <c r="B15" s="33" t="s">
        <v>28</v>
      </c>
      <c r="C15" s="48" t="s">
        <v>51</v>
      </c>
      <c r="D15" s="140" t="s">
        <v>671</v>
      </c>
      <c r="E15" s="39">
        <v>45966</v>
      </c>
      <c r="F15" s="29" t="s">
        <v>1093</v>
      </c>
      <c r="G15" s="138" t="s">
        <v>326</v>
      </c>
      <c r="H15" s="139" t="s">
        <v>453</v>
      </c>
      <c r="I15" s="138" t="s">
        <v>814</v>
      </c>
      <c r="J15" s="138" t="s">
        <v>769</v>
      </c>
      <c r="K15" s="138" t="s">
        <v>332</v>
      </c>
      <c r="L15" s="138" t="s">
        <v>349</v>
      </c>
      <c r="M15" s="138" t="s">
        <v>349</v>
      </c>
      <c r="N15" s="138" t="s">
        <v>349</v>
      </c>
      <c r="O15" s="34"/>
    </row>
    <row r="16" spans="1:15" ht="126">
      <c r="A16" s="34" t="s">
        <v>67</v>
      </c>
      <c r="B16" s="33" t="s">
        <v>32</v>
      </c>
      <c r="C16" s="48" t="s">
        <v>55</v>
      </c>
      <c r="D16" s="153" t="s">
        <v>671</v>
      </c>
      <c r="E16" s="35">
        <v>45929</v>
      </c>
      <c r="F16" s="154" t="s">
        <v>659</v>
      </c>
      <c r="G16" s="153" t="s">
        <v>326</v>
      </c>
      <c r="H16" s="155" t="s">
        <v>330</v>
      </c>
      <c r="I16" s="153" t="s">
        <v>838</v>
      </c>
      <c r="J16" s="28" t="s">
        <v>47</v>
      </c>
      <c r="K16" s="33" t="s">
        <v>328</v>
      </c>
      <c r="L16" s="153" t="s">
        <v>349</v>
      </c>
      <c r="M16" s="153" t="s">
        <v>18</v>
      </c>
      <c r="N16" s="153" t="s">
        <v>349</v>
      </c>
      <c r="O16" s="34"/>
    </row>
    <row r="17" spans="1:15" ht="110.25">
      <c r="A17" s="34" t="s">
        <v>67</v>
      </c>
      <c r="B17" s="33" t="s">
        <v>32</v>
      </c>
      <c r="C17" s="48" t="s">
        <v>55</v>
      </c>
      <c r="D17" s="153" t="s">
        <v>671</v>
      </c>
      <c r="E17" s="35">
        <v>45929</v>
      </c>
      <c r="F17" s="29" t="s">
        <v>1093</v>
      </c>
      <c r="G17" s="153" t="s">
        <v>326</v>
      </c>
      <c r="H17" s="155" t="s">
        <v>330</v>
      </c>
      <c r="I17" s="153" t="s">
        <v>839</v>
      </c>
      <c r="J17" s="28" t="s">
        <v>840</v>
      </c>
      <c r="K17" s="33" t="s">
        <v>328</v>
      </c>
      <c r="L17" s="153" t="s">
        <v>349</v>
      </c>
      <c r="M17" s="153" t="s">
        <v>17</v>
      </c>
      <c r="N17" s="153" t="s">
        <v>349</v>
      </c>
      <c r="O17" s="34"/>
    </row>
    <row r="18" spans="1:15" ht="94.5">
      <c r="A18" s="34" t="s">
        <v>67</v>
      </c>
      <c r="B18" s="33" t="s">
        <v>32</v>
      </c>
      <c r="C18" s="48" t="s">
        <v>55</v>
      </c>
      <c r="D18" s="153" t="s">
        <v>671</v>
      </c>
      <c r="E18" s="35">
        <v>45929</v>
      </c>
      <c r="F18" s="29" t="s">
        <v>1093</v>
      </c>
      <c r="G18" s="153" t="s">
        <v>326</v>
      </c>
      <c r="H18" s="155" t="s">
        <v>330</v>
      </c>
      <c r="I18" s="153" t="s">
        <v>841</v>
      </c>
      <c r="J18" s="28" t="s">
        <v>349</v>
      </c>
      <c r="K18" s="33" t="s">
        <v>380</v>
      </c>
      <c r="L18" s="153" t="s">
        <v>349</v>
      </c>
      <c r="M18" s="153" t="s">
        <v>349</v>
      </c>
      <c r="N18" s="153" t="s">
        <v>349</v>
      </c>
      <c r="O18" s="34"/>
    </row>
    <row r="19" spans="1:15" ht="299.25">
      <c r="A19" s="34" t="s">
        <v>67</v>
      </c>
      <c r="B19" s="33" t="s">
        <v>32</v>
      </c>
      <c r="C19" s="48" t="s">
        <v>55</v>
      </c>
      <c r="D19" s="153" t="s">
        <v>671</v>
      </c>
      <c r="E19" s="35">
        <v>45929</v>
      </c>
      <c r="F19" s="29" t="s">
        <v>1093</v>
      </c>
      <c r="G19" s="153" t="s">
        <v>842</v>
      </c>
      <c r="H19" s="155" t="s">
        <v>843</v>
      </c>
      <c r="I19" s="153" t="s">
        <v>844</v>
      </c>
      <c r="J19" s="28" t="s">
        <v>349</v>
      </c>
      <c r="K19" s="33" t="s">
        <v>332</v>
      </c>
      <c r="L19" s="153" t="s">
        <v>349</v>
      </c>
      <c r="M19" s="153" t="s">
        <v>349</v>
      </c>
      <c r="N19" s="153" t="s">
        <v>349</v>
      </c>
      <c r="O19" s="34"/>
    </row>
    <row r="20" spans="1:15" ht="299.25">
      <c r="A20" s="34" t="s">
        <v>67</v>
      </c>
      <c r="B20" s="33" t="s">
        <v>32</v>
      </c>
      <c r="C20" s="48" t="s">
        <v>55</v>
      </c>
      <c r="D20" s="153" t="s">
        <v>671</v>
      </c>
      <c r="E20" s="35">
        <v>45929</v>
      </c>
      <c r="F20" s="29" t="s">
        <v>1093</v>
      </c>
      <c r="G20" s="153" t="s">
        <v>842</v>
      </c>
      <c r="H20" s="155" t="s">
        <v>435</v>
      </c>
      <c r="I20" s="153" t="s">
        <v>845</v>
      </c>
      <c r="J20" s="28" t="s">
        <v>349</v>
      </c>
      <c r="K20" s="33" t="s">
        <v>332</v>
      </c>
      <c r="L20" s="153" t="s">
        <v>349</v>
      </c>
      <c r="M20" s="153" t="s">
        <v>349</v>
      </c>
      <c r="N20" s="153" t="s">
        <v>349</v>
      </c>
      <c r="O20" s="34"/>
    </row>
    <row r="21" spans="1:15" ht="141.75">
      <c r="A21" s="34" t="s">
        <v>67</v>
      </c>
      <c r="B21" s="33" t="s">
        <v>32</v>
      </c>
      <c r="C21" s="48" t="s">
        <v>55</v>
      </c>
      <c r="D21" s="153" t="s">
        <v>671</v>
      </c>
      <c r="E21" s="35">
        <v>45929</v>
      </c>
      <c r="F21" s="29" t="s">
        <v>1093</v>
      </c>
      <c r="G21" s="153" t="s">
        <v>326</v>
      </c>
      <c r="H21" s="155" t="s">
        <v>846</v>
      </c>
      <c r="I21" s="153" t="s">
        <v>847</v>
      </c>
      <c r="J21" s="28" t="s">
        <v>349</v>
      </c>
      <c r="K21" s="33" t="s">
        <v>332</v>
      </c>
      <c r="L21" s="153" t="s">
        <v>349</v>
      </c>
      <c r="M21" s="153" t="s">
        <v>349</v>
      </c>
      <c r="N21" s="153" t="s">
        <v>349</v>
      </c>
      <c r="O21" s="34"/>
    </row>
    <row r="22" spans="1:15" ht="78.75">
      <c r="A22" s="34" t="s">
        <v>67</v>
      </c>
      <c r="B22" s="33" t="s">
        <v>32</v>
      </c>
      <c r="C22" s="48" t="s">
        <v>55</v>
      </c>
      <c r="D22" s="153" t="s">
        <v>671</v>
      </c>
      <c r="E22" s="35">
        <v>45929</v>
      </c>
      <c r="F22" s="29" t="s">
        <v>1093</v>
      </c>
      <c r="G22" s="153" t="s">
        <v>326</v>
      </c>
      <c r="H22" s="155" t="s">
        <v>846</v>
      </c>
      <c r="I22" s="153" t="s">
        <v>848</v>
      </c>
      <c r="J22" s="28" t="s">
        <v>349</v>
      </c>
      <c r="K22" s="33" t="s">
        <v>332</v>
      </c>
      <c r="L22" s="153" t="s">
        <v>349</v>
      </c>
      <c r="M22" s="153" t="s">
        <v>349</v>
      </c>
      <c r="N22" s="153" t="s">
        <v>349</v>
      </c>
      <c r="O22" s="34"/>
    </row>
    <row r="23" spans="1:15" ht="141.75">
      <c r="A23" s="34" t="s">
        <v>67</v>
      </c>
      <c r="B23" s="33" t="s">
        <v>32</v>
      </c>
      <c r="C23" s="48" t="s">
        <v>55</v>
      </c>
      <c r="D23" s="153" t="s">
        <v>671</v>
      </c>
      <c r="E23" s="35">
        <v>45929</v>
      </c>
      <c r="F23" s="29" t="s">
        <v>1093</v>
      </c>
      <c r="G23" s="153" t="s">
        <v>326</v>
      </c>
      <c r="H23" s="155" t="s">
        <v>849</v>
      </c>
      <c r="I23" s="153" t="s">
        <v>850</v>
      </c>
      <c r="J23" s="28" t="s">
        <v>349</v>
      </c>
      <c r="K23" s="33" t="s">
        <v>332</v>
      </c>
      <c r="L23" s="153" t="s">
        <v>349</v>
      </c>
      <c r="M23" s="153" t="s">
        <v>349</v>
      </c>
      <c r="N23" s="153" t="s">
        <v>349</v>
      </c>
      <c r="O23" s="34"/>
    </row>
    <row r="24" spans="1:15">
      <c r="A24" s="34" t="s">
        <v>67</v>
      </c>
      <c r="B24" s="33" t="s">
        <v>32</v>
      </c>
      <c r="C24" s="48" t="s">
        <v>55</v>
      </c>
      <c r="D24" s="153" t="s">
        <v>671</v>
      </c>
      <c r="E24" s="35">
        <v>45929</v>
      </c>
      <c r="F24" s="154" t="s">
        <v>659</v>
      </c>
      <c r="G24" s="153" t="s">
        <v>326</v>
      </c>
      <c r="H24" s="155" t="s">
        <v>851</v>
      </c>
      <c r="I24" s="153" t="s">
        <v>852</v>
      </c>
      <c r="J24" s="28" t="s">
        <v>47</v>
      </c>
      <c r="K24" s="33" t="s">
        <v>332</v>
      </c>
      <c r="L24" s="153" t="s">
        <v>349</v>
      </c>
      <c r="M24" s="153" t="s">
        <v>349</v>
      </c>
      <c r="N24" s="153" t="s">
        <v>349</v>
      </c>
      <c r="O24" s="34"/>
    </row>
    <row r="25" spans="1:15" ht="31.5">
      <c r="A25" s="34" t="s">
        <v>69</v>
      </c>
      <c r="B25" s="33" t="s">
        <v>28</v>
      </c>
      <c r="C25" s="48" t="s">
        <v>51</v>
      </c>
      <c r="D25" s="174" t="s">
        <v>979</v>
      </c>
      <c r="E25" s="177">
        <v>45971</v>
      </c>
      <c r="F25" s="36" t="s">
        <v>333</v>
      </c>
      <c r="G25" s="34" t="s">
        <v>47</v>
      </c>
      <c r="H25" s="37" t="s">
        <v>47</v>
      </c>
      <c r="I25" s="34" t="s">
        <v>47</v>
      </c>
      <c r="J25" s="34" t="s">
        <v>47</v>
      </c>
      <c r="K25" s="34" t="s">
        <v>47</v>
      </c>
      <c r="L25" s="34" t="s">
        <v>47</v>
      </c>
      <c r="M25" s="34" t="s">
        <v>47</v>
      </c>
      <c r="N25" s="34" t="s">
        <v>47</v>
      </c>
      <c r="O25" s="34"/>
    </row>
    <row r="26" spans="1:15" ht="78.75">
      <c r="A26" s="34" t="s">
        <v>71</v>
      </c>
      <c r="B26" s="33" t="s">
        <v>29</v>
      </c>
      <c r="C26" s="48" t="s">
        <v>51</v>
      </c>
      <c r="D26" s="105" t="s">
        <v>671</v>
      </c>
      <c r="E26" s="35">
        <v>45822</v>
      </c>
      <c r="F26" s="94" t="s">
        <v>659</v>
      </c>
      <c r="G26" s="34" t="s">
        <v>326</v>
      </c>
      <c r="H26" s="106" t="s">
        <v>531</v>
      </c>
      <c r="I26" s="105" t="s">
        <v>673</v>
      </c>
      <c r="J26" s="28" t="s">
        <v>47</v>
      </c>
      <c r="K26" s="33" t="s">
        <v>328</v>
      </c>
      <c r="L26" s="34" t="s">
        <v>329</v>
      </c>
      <c r="M26" s="34" t="s">
        <v>335</v>
      </c>
      <c r="N26" s="34" t="s">
        <v>329</v>
      </c>
      <c r="O26" s="34"/>
    </row>
    <row r="27" spans="1:15" ht="78.75">
      <c r="A27" s="34" t="s">
        <v>71</v>
      </c>
      <c r="B27" s="33" t="s">
        <v>29</v>
      </c>
      <c r="C27" s="48" t="s">
        <v>51</v>
      </c>
      <c r="D27" s="105" t="s">
        <v>671</v>
      </c>
      <c r="E27" s="35">
        <v>45822</v>
      </c>
      <c r="F27" s="94" t="s">
        <v>659</v>
      </c>
      <c r="G27" s="34" t="s">
        <v>326</v>
      </c>
      <c r="H27" s="106" t="s">
        <v>531</v>
      </c>
      <c r="I27" s="105" t="s">
        <v>674</v>
      </c>
      <c r="J27" s="28" t="s">
        <v>47</v>
      </c>
      <c r="K27" s="33" t="s">
        <v>328</v>
      </c>
      <c r="L27" s="34" t="s">
        <v>329</v>
      </c>
      <c r="M27" s="34" t="s">
        <v>335</v>
      </c>
      <c r="N27" s="34" t="s">
        <v>329</v>
      </c>
      <c r="O27" s="34"/>
    </row>
    <row r="28" spans="1:15" ht="110.25">
      <c r="A28" s="34" t="s">
        <v>73</v>
      </c>
      <c r="B28" s="33" t="s">
        <v>33</v>
      </c>
      <c r="C28" s="48" t="s">
        <v>55</v>
      </c>
      <c r="D28" s="38" t="s">
        <v>52</v>
      </c>
      <c r="E28" s="39">
        <v>44481</v>
      </c>
      <c r="F28" s="29" t="s">
        <v>1093</v>
      </c>
      <c r="G28" s="34" t="s">
        <v>326</v>
      </c>
      <c r="H28" s="37" t="s">
        <v>330</v>
      </c>
      <c r="I28" s="34" t="s">
        <v>336</v>
      </c>
      <c r="J28" s="123" t="s">
        <v>756</v>
      </c>
      <c r="K28" s="33" t="s">
        <v>328</v>
      </c>
      <c r="L28" s="34" t="s">
        <v>329</v>
      </c>
      <c r="M28" s="34" t="s">
        <v>17</v>
      </c>
      <c r="N28" s="34" t="s">
        <v>337</v>
      </c>
      <c r="O28" s="34"/>
    </row>
    <row r="29" spans="1:15" ht="94.5">
      <c r="A29" s="34" t="s">
        <v>73</v>
      </c>
      <c r="B29" s="33" t="s">
        <v>33</v>
      </c>
      <c r="C29" s="48" t="s">
        <v>55</v>
      </c>
      <c r="D29" s="38" t="s">
        <v>52</v>
      </c>
      <c r="E29" s="39">
        <v>44481</v>
      </c>
      <c r="F29" s="29" t="s">
        <v>1093</v>
      </c>
      <c r="G29" s="34" t="s">
        <v>326</v>
      </c>
      <c r="H29" s="37" t="s">
        <v>330</v>
      </c>
      <c r="I29" s="225" t="s">
        <v>338</v>
      </c>
      <c r="J29" s="123" t="s">
        <v>756</v>
      </c>
      <c r="K29" s="33" t="s">
        <v>328</v>
      </c>
      <c r="L29" s="34" t="s">
        <v>329</v>
      </c>
      <c r="M29" s="34" t="s">
        <v>17</v>
      </c>
      <c r="N29" s="34" t="s">
        <v>339</v>
      </c>
      <c r="O29" s="34"/>
    </row>
    <row r="30" spans="1:15" ht="78.75">
      <c r="A30" s="34" t="s">
        <v>73</v>
      </c>
      <c r="B30" s="33" t="s">
        <v>33</v>
      </c>
      <c r="C30" s="48" t="s">
        <v>55</v>
      </c>
      <c r="D30" s="38" t="s">
        <v>52</v>
      </c>
      <c r="E30" s="39">
        <v>44481</v>
      </c>
      <c r="F30" s="29" t="s">
        <v>1093</v>
      </c>
      <c r="G30" s="34" t="s">
        <v>326</v>
      </c>
      <c r="H30" s="37" t="s">
        <v>330</v>
      </c>
      <c r="I30" s="225" t="s">
        <v>340</v>
      </c>
      <c r="J30" s="123" t="s">
        <v>349</v>
      </c>
      <c r="K30" s="33" t="s">
        <v>328</v>
      </c>
      <c r="L30" s="34" t="s">
        <v>329</v>
      </c>
      <c r="M30" s="34" t="s">
        <v>17</v>
      </c>
      <c r="N30" s="34" t="s">
        <v>341</v>
      </c>
      <c r="O30" s="34"/>
    </row>
    <row r="31" spans="1:15" ht="47.25">
      <c r="A31" s="34" t="s">
        <v>73</v>
      </c>
      <c r="B31" s="33" t="s">
        <v>33</v>
      </c>
      <c r="C31" s="48" t="s">
        <v>55</v>
      </c>
      <c r="D31" s="38" t="s">
        <v>52</v>
      </c>
      <c r="E31" s="39">
        <v>44481</v>
      </c>
      <c r="F31" s="29" t="s">
        <v>1093</v>
      </c>
      <c r="G31" s="34" t="s">
        <v>326</v>
      </c>
      <c r="H31" s="37" t="s">
        <v>330</v>
      </c>
      <c r="I31" s="34" t="s">
        <v>342</v>
      </c>
      <c r="J31" s="123" t="s">
        <v>757</v>
      </c>
      <c r="K31" s="34" t="s">
        <v>332</v>
      </c>
      <c r="L31" s="34" t="s">
        <v>329</v>
      </c>
      <c r="M31" s="34" t="s">
        <v>17</v>
      </c>
      <c r="N31" s="34" t="s">
        <v>343</v>
      </c>
      <c r="O31" s="34"/>
    </row>
    <row r="32" spans="1:15" ht="78.75">
      <c r="A32" s="34" t="s">
        <v>73</v>
      </c>
      <c r="B32" s="33" t="s">
        <v>33</v>
      </c>
      <c r="C32" s="48" t="s">
        <v>55</v>
      </c>
      <c r="D32" s="38" t="s">
        <v>52</v>
      </c>
      <c r="E32" s="39">
        <v>44481</v>
      </c>
      <c r="F32" s="29" t="s">
        <v>1093</v>
      </c>
      <c r="G32" s="34" t="s">
        <v>326</v>
      </c>
      <c r="H32" s="37" t="s">
        <v>344</v>
      </c>
      <c r="I32" s="34" t="s">
        <v>345</v>
      </c>
      <c r="J32" s="123" t="s">
        <v>756</v>
      </c>
      <c r="K32" s="34" t="s">
        <v>332</v>
      </c>
      <c r="L32" s="34" t="s">
        <v>329</v>
      </c>
      <c r="M32" s="34" t="s">
        <v>18</v>
      </c>
      <c r="N32" s="34">
        <v>0.35</v>
      </c>
      <c r="O32" s="34"/>
    </row>
    <row r="33" spans="1:15" ht="78.75">
      <c r="A33" s="34" t="s">
        <v>73</v>
      </c>
      <c r="B33" s="33" t="s">
        <v>33</v>
      </c>
      <c r="C33" s="48" t="s">
        <v>55</v>
      </c>
      <c r="D33" s="38" t="s">
        <v>52</v>
      </c>
      <c r="E33" s="39">
        <v>44481</v>
      </c>
      <c r="F33" s="29" t="s">
        <v>1093</v>
      </c>
      <c r="G33" s="34" t="s">
        <v>326</v>
      </c>
      <c r="H33" s="37" t="s">
        <v>344</v>
      </c>
      <c r="I33" s="34" t="s">
        <v>346</v>
      </c>
      <c r="J33" s="123" t="s">
        <v>349</v>
      </c>
      <c r="K33" s="34" t="s">
        <v>332</v>
      </c>
      <c r="L33" s="34" t="s">
        <v>329</v>
      </c>
      <c r="M33" s="34" t="s">
        <v>18</v>
      </c>
      <c r="N33" s="34">
        <v>0.05</v>
      </c>
      <c r="O33" s="34"/>
    </row>
    <row r="34" spans="1:15" ht="47.25">
      <c r="A34" s="34" t="s">
        <v>75</v>
      </c>
      <c r="B34" s="33" t="s">
        <v>32</v>
      </c>
      <c r="C34" s="48" t="s">
        <v>55</v>
      </c>
      <c r="D34" s="128" t="s">
        <v>788</v>
      </c>
      <c r="E34" s="35">
        <v>45971</v>
      </c>
      <c r="F34" s="29" t="s">
        <v>1093</v>
      </c>
      <c r="G34" s="128" t="s">
        <v>326</v>
      </c>
      <c r="H34" s="129" t="s">
        <v>330</v>
      </c>
      <c r="I34" s="128" t="s">
        <v>789</v>
      </c>
      <c r="J34" s="28" t="s">
        <v>760</v>
      </c>
      <c r="K34" s="34" t="s">
        <v>332</v>
      </c>
      <c r="L34" s="34" t="s">
        <v>329</v>
      </c>
      <c r="M34" s="34" t="s">
        <v>329</v>
      </c>
      <c r="N34" s="34" t="s">
        <v>329</v>
      </c>
      <c r="O34" s="40"/>
    </row>
    <row r="35" spans="1:15" ht="409.5">
      <c r="A35" s="34" t="s">
        <v>77</v>
      </c>
      <c r="B35" s="33" t="s">
        <v>29</v>
      </c>
      <c r="C35" s="48" t="s">
        <v>55</v>
      </c>
      <c r="D35" s="153" t="s">
        <v>671</v>
      </c>
      <c r="E35" s="35">
        <v>45929</v>
      </c>
      <c r="F35" s="94" t="s">
        <v>659</v>
      </c>
      <c r="G35" s="153" t="s">
        <v>835</v>
      </c>
      <c r="H35" s="37" t="s">
        <v>330</v>
      </c>
      <c r="I35" s="153" t="s">
        <v>836</v>
      </c>
      <c r="J35" s="28" t="s">
        <v>47</v>
      </c>
      <c r="K35" s="153" t="s">
        <v>334</v>
      </c>
      <c r="L35" s="153" t="s">
        <v>837</v>
      </c>
      <c r="M35" s="153" t="s">
        <v>17</v>
      </c>
      <c r="N35" s="153" t="s">
        <v>349</v>
      </c>
      <c r="O35" s="34"/>
    </row>
    <row r="36" spans="1:15" ht="31.5">
      <c r="A36" s="34" t="s">
        <v>79</v>
      </c>
      <c r="B36" s="33" t="s">
        <v>28</v>
      </c>
      <c r="C36" s="48" t="s">
        <v>51</v>
      </c>
      <c r="D36" s="34" t="s">
        <v>52</v>
      </c>
      <c r="E36" s="35">
        <v>44306</v>
      </c>
      <c r="F36" s="36" t="s">
        <v>333</v>
      </c>
      <c r="G36" s="34" t="s">
        <v>47</v>
      </c>
      <c r="H36" s="37" t="s">
        <v>47</v>
      </c>
      <c r="I36" s="34" t="s">
        <v>47</v>
      </c>
      <c r="J36" s="123" t="s">
        <v>47</v>
      </c>
      <c r="K36" s="34" t="s">
        <v>47</v>
      </c>
      <c r="L36" s="34" t="s">
        <v>47</v>
      </c>
      <c r="M36" s="34" t="s">
        <v>47</v>
      </c>
      <c r="N36" s="34" t="s">
        <v>47</v>
      </c>
      <c r="O36" s="34"/>
    </row>
    <row r="37" spans="1:15" ht="78.75">
      <c r="A37" s="34" t="s">
        <v>81</v>
      </c>
      <c r="B37" s="33" t="s">
        <v>33</v>
      </c>
      <c r="C37" s="48" t="s">
        <v>51</v>
      </c>
      <c r="D37" s="111" t="s">
        <v>286</v>
      </c>
      <c r="E37" s="35">
        <v>45650</v>
      </c>
      <c r="F37" s="112" t="s">
        <v>659</v>
      </c>
      <c r="G37" s="111" t="s">
        <v>326</v>
      </c>
      <c r="H37" s="113" t="s">
        <v>330</v>
      </c>
      <c r="I37" s="111" t="s">
        <v>720</v>
      </c>
      <c r="J37" s="28" t="s">
        <v>47</v>
      </c>
      <c r="K37" s="111" t="s">
        <v>334</v>
      </c>
      <c r="L37" s="111" t="s">
        <v>721</v>
      </c>
      <c r="M37" s="111" t="s">
        <v>17</v>
      </c>
      <c r="N37" s="111" t="s">
        <v>329</v>
      </c>
      <c r="O37" s="34"/>
    </row>
    <row r="38" spans="1:15" ht="47.25">
      <c r="A38" s="34" t="s">
        <v>83</v>
      </c>
      <c r="B38" s="33" t="s">
        <v>29</v>
      </c>
      <c r="C38" s="48" t="s">
        <v>51</v>
      </c>
      <c r="D38" s="114" t="s">
        <v>61</v>
      </c>
      <c r="E38" s="39">
        <v>45609</v>
      </c>
      <c r="F38" s="29" t="s">
        <v>1093</v>
      </c>
      <c r="G38" s="111" t="s">
        <v>326</v>
      </c>
      <c r="H38" s="113" t="s">
        <v>453</v>
      </c>
      <c r="I38" s="197" t="s">
        <v>722</v>
      </c>
      <c r="J38" s="123" t="s">
        <v>758</v>
      </c>
      <c r="K38" s="111" t="s">
        <v>332</v>
      </c>
      <c r="L38" s="111" t="s">
        <v>329</v>
      </c>
      <c r="M38" s="111" t="s">
        <v>329</v>
      </c>
      <c r="N38" s="111" t="s">
        <v>329</v>
      </c>
      <c r="O38" s="34"/>
    </row>
    <row r="39" spans="1:15" ht="126">
      <c r="A39" s="34" t="s">
        <v>83</v>
      </c>
      <c r="B39" s="33" t="s">
        <v>29</v>
      </c>
      <c r="C39" s="48" t="s">
        <v>51</v>
      </c>
      <c r="D39" s="114" t="s">
        <v>61</v>
      </c>
      <c r="E39" s="39">
        <v>45609</v>
      </c>
      <c r="F39" s="29" t="s">
        <v>1093</v>
      </c>
      <c r="G39" s="111" t="s">
        <v>349</v>
      </c>
      <c r="H39" s="113" t="s">
        <v>723</v>
      </c>
      <c r="I39" s="123" t="s">
        <v>724</v>
      </c>
      <c r="J39" s="123" t="s">
        <v>759</v>
      </c>
      <c r="K39" s="111" t="s">
        <v>332</v>
      </c>
      <c r="L39" s="111" t="s">
        <v>329</v>
      </c>
      <c r="M39" s="111" t="s">
        <v>329</v>
      </c>
      <c r="N39" s="111" t="s">
        <v>329</v>
      </c>
      <c r="O39" s="34"/>
    </row>
    <row r="40" spans="1:15" ht="157.5">
      <c r="A40" s="34" t="s">
        <v>83</v>
      </c>
      <c r="B40" s="33" t="s">
        <v>29</v>
      </c>
      <c r="C40" s="48" t="s">
        <v>51</v>
      </c>
      <c r="D40" s="114" t="s">
        <v>61</v>
      </c>
      <c r="E40" s="39">
        <v>45609</v>
      </c>
      <c r="F40" s="29" t="s">
        <v>1093</v>
      </c>
      <c r="G40" s="111" t="s">
        <v>349</v>
      </c>
      <c r="H40" s="113" t="s">
        <v>330</v>
      </c>
      <c r="I40" s="111" t="s">
        <v>725</v>
      </c>
      <c r="J40" s="123" t="s">
        <v>458</v>
      </c>
      <c r="K40" s="111" t="s">
        <v>328</v>
      </c>
      <c r="L40" s="111" t="s">
        <v>329</v>
      </c>
      <c r="M40" s="111" t="s">
        <v>329</v>
      </c>
      <c r="N40" s="111" t="s">
        <v>329</v>
      </c>
      <c r="O40" s="34"/>
    </row>
    <row r="41" spans="1:15" ht="94.5">
      <c r="A41" s="34" t="s">
        <v>83</v>
      </c>
      <c r="B41" s="33" t="s">
        <v>29</v>
      </c>
      <c r="C41" s="48" t="s">
        <v>51</v>
      </c>
      <c r="D41" s="114" t="s">
        <v>61</v>
      </c>
      <c r="E41" s="39">
        <v>45609</v>
      </c>
      <c r="F41" s="112" t="s">
        <v>659</v>
      </c>
      <c r="G41" s="111" t="s">
        <v>349</v>
      </c>
      <c r="H41" s="113" t="s">
        <v>330</v>
      </c>
      <c r="I41" s="111" t="s">
        <v>726</v>
      </c>
      <c r="J41" s="28" t="s">
        <v>47</v>
      </c>
      <c r="K41" s="111" t="s">
        <v>332</v>
      </c>
      <c r="L41" s="111" t="s">
        <v>329</v>
      </c>
      <c r="M41" s="111" t="s">
        <v>329</v>
      </c>
      <c r="N41" s="111" t="s">
        <v>329</v>
      </c>
      <c r="O41" s="34"/>
    </row>
    <row r="42" spans="1:15" ht="63">
      <c r="A42" s="34" t="s">
        <v>85</v>
      </c>
      <c r="B42" s="33" t="s">
        <v>28</v>
      </c>
      <c r="C42" s="48" t="s">
        <v>51</v>
      </c>
      <c r="D42" s="140" t="s">
        <v>813</v>
      </c>
      <c r="E42" s="39">
        <v>45966</v>
      </c>
      <c r="F42" s="36" t="s">
        <v>333</v>
      </c>
      <c r="G42" s="34" t="s">
        <v>47</v>
      </c>
      <c r="H42" s="37" t="s">
        <v>47</v>
      </c>
      <c r="I42" s="34" t="s">
        <v>47</v>
      </c>
      <c r="J42" s="98" t="s">
        <v>47</v>
      </c>
      <c r="K42" s="34" t="s">
        <v>47</v>
      </c>
      <c r="L42" s="34" t="s">
        <v>47</v>
      </c>
      <c r="M42" s="34" t="s">
        <v>47</v>
      </c>
      <c r="N42" s="34" t="s">
        <v>47</v>
      </c>
      <c r="O42" s="34"/>
    </row>
    <row r="43" spans="1:15" ht="173.25">
      <c r="A43" s="34" t="s">
        <v>86</v>
      </c>
      <c r="B43" s="33" t="s">
        <v>33</v>
      </c>
      <c r="C43" s="48" t="s">
        <v>35</v>
      </c>
      <c r="D43" s="186" t="s">
        <v>671</v>
      </c>
      <c r="E43" s="39">
        <v>46022</v>
      </c>
      <c r="F43" s="29" t="s">
        <v>1093</v>
      </c>
      <c r="G43" s="188" t="s">
        <v>326</v>
      </c>
      <c r="H43" s="187" t="s">
        <v>330</v>
      </c>
      <c r="I43" s="188" t="s">
        <v>996</v>
      </c>
      <c r="J43" s="28" t="s">
        <v>995</v>
      </c>
      <c r="K43" s="188" t="s">
        <v>334</v>
      </c>
      <c r="L43" s="188" t="s">
        <v>997</v>
      </c>
      <c r="M43" s="188" t="s">
        <v>18</v>
      </c>
      <c r="N43" s="126">
        <v>6.8</v>
      </c>
      <c r="O43" s="34"/>
    </row>
    <row r="44" spans="1:15" ht="157.5">
      <c r="A44" s="34" t="s">
        <v>86</v>
      </c>
      <c r="B44" s="33" t="s">
        <v>33</v>
      </c>
      <c r="C44" s="48" t="s">
        <v>35</v>
      </c>
      <c r="D44" s="186" t="s">
        <v>671</v>
      </c>
      <c r="E44" s="39">
        <v>46022</v>
      </c>
      <c r="F44" s="29" t="s">
        <v>1093</v>
      </c>
      <c r="G44" s="188" t="s">
        <v>326</v>
      </c>
      <c r="H44" s="187" t="s">
        <v>330</v>
      </c>
      <c r="I44" s="188" t="s">
        <v>998</v>
      </c>
      <c r="J44" s="28" t="s">
        <v>349</v>
      </c>
      <c r="K44" s="188" t="s">
        <v>334</v>
      </c>
      <c r="L44" s="188" t="s">
        <v>999</v>
      </c>
      <c r="M44" s="188" t="s">
        <v>17</v>
      </c>
      <c r="N44" s="126">
        <v>58.2</v>
      </c>
      <c r="O44" s="34"/>
    </row>
    <row r="45" spans="1:15" ht="189">
      <c r="A45" s="34" t="s">
        <v>86</v>
      </c>
      <c r="B45" s="33" t="s">
        <v>33</v>
      </c>
      <c r="C45" s="48" t="s">
        <v>35</v>
      </c>
      <c r="D45" s="186" t="s">
        <v>671</v>
      </c>
      <c r="E45" s="39">
        <v>46022</v>
      </c>
      <c r="F45" s="29" t="s">
        <v>1093</v>
      </c>
      <c r="G45" s="188" t="s">
        <v>326</v>
      </c>
      <c r="H45" s="187" t="s">
        <v>330</v>
      </c>
      <c r="I45" s="188" t="s">
        <v>1000</v>
      </c>
      <c r="J45" s="28" t="s">
        <v>349</v>
      </c>
      <c r="K45" s="188" t="s">
        <v>334</v>
      </c>
      <c r="L45" s="188" t="s">
        <v>1001</v>
      </c>
      <c r="M45" s="188" t="s">
        <v>17</v>
      </c>
      <c r="N45" s="126">
        <v>0.9</v>
      </c>
      <c r="O45" s="34"/>
    </row>
    <row r="46" spans="1:15" ht="173.25">
      <c r="A46" s="34" t="s">
        <v>86</v>
      </c>
      <c r="B46" s="33" t="s">
        <v>33</v>
      </c>
      <c r="C46" s="48" t="s">
        <v>35</v>
      </c>
      <c r="D46" s="186" t="s">
        <v>671</v>
      </c>
      <c r="E46" s="39">
        <v>46022</v>
      </c>
      <c r="F46" s="29" t="s">
        <v>1093</v>
      </c>
      <c r="G46" s="188" t="s">
        <v>326</v>
      </c>
      <c r="H46" s="187" t="s">
        <v>1003</v>
      </c>
      <c r="I46" s="225" t="s">
        <v>1002</v>
      </c>
      <c r="J46" s="28" t="s">
        <v>995</v>
      </c>
      <c r="K46" s="188" t="s">
        <v>334</v>
      </c>
      <c r="L46" s="188" t="s">
        <v>1004</v>
      </c>
      <c r="M46" s="188" t="s">
        <v>18</v>
      </c>
      <c r="N46" s="126">
        <v>6.5</v>
      </c>
      <c r="O46" s="34"/>
    </row>
    <row r="47" spans="1:15" ht="157.5">
      <c r="A47" s="34" t="s">
        <v>86</v>
      </c>
      <c r="B47" s="33" t="s">
        <v>33</v>
      </c>
      <c r="C47" s="48" t="s">
        <v>35</v>
      </c>
      <c r="D47" s="186" t="s">
        <v>671</v>
      </c>
      <c r="E47" s="39">
        <v>46022</v>
      </c>
      <c r="F47" s="29" t="s">
        <v>1093</v>
      </c>
      <c r="G47" s="188" t="s">
        <v>347</v>
      </c>
      <c r="H47" s="187" t="s">
        <v>795</v>
      </c>
      <c r="I47" s="188" t="s">
        <v>1005</v>
      </c>
      <c r="J47" s="28" t="s">
        <v>349</v>
      </c>
      <c r="K47" s="188" t="s">
        <v>328</v>
      </c>
      <c r="L47" s="188" t="s">
        <v>349</v>
      </c>
      <c r="M47" s="188" t="s">
        <v>17</v>
      </c>
      <c r="N47" s="126">
        <v>2.1</v>
      </c>
      <c r="O47" s="34"/>
    </row>
    <row r="48" spans="1:15" ht="141.75">
      <c r="A48" s="34" t="s">
        <v>86</v>
      </c>
      <c r="B48" s="33" t="s">
        <v>33</v>
      </c>
      <c r="C48" s="48" t="s">
        <v>35</v>
      </c>
      <c r="D48" s="186" t="s">
        <v>671</v>
      </c>
      <c r="E48" s="39">
        <v>46022</v>
      </c>
      <c r="F48" s="29" t="s">
        <v>1093</v>
      </c>
      <c r="G48" s="188" t="s">
        <v>349</v>
      </c>
      <c r="H48" s="187" t="s">
        <v>795</v>
      </c>
      <c r="I48" s="188" t="s">
        <v>1006</v>
      </c>
      <c r="J48" s="28" t="s">
        <v>349</v>
      </c>
      <c r="K48" s="188" t="s">
        <v>328</v>
      </c>
      <c r="L48" s="188" t="s">
        <v>349</v>
      </c>
      <c r="M48" s="188" t="s">
        <v>17</v>
      </c>
      <c r="N48" s="126">
        <v>1.8</v>
      </c>
      <c r="O48" s="34"/>
    </row>
    <row r="49" spans="1:15" ht="157.5">
      <c r="A49" s="34" t="s">
        <v>86</v>
      </c>
      <c r="B49" s="33" t="s">
        <v>33</v>
      </c>
      <c r="C49" s="48" t="s">
        <v>35</v>
      </c>
      <c r="D49" s="186" t="s">
        <v>671</v>
      </c>
      <c r="E49" s="39">
        <v>46022</v>
      </c>
      <c r="F49" s="29" t="s">
        <v>1093</v>
      </c>
      <c r="G49" s="188" t="s">
        <v>349</v>
      </c>
      <c r="H49" s="187" t="s">
        <v>330</v>
      </c>
      <c r="I49" s="188" t="s">
        <v>1007</v>
      </c>
      <c r="J49" s="28" t="s">
        <v>1008</v>
      </c>
      <c r="K49" s="188" t="s">
        <v>328</v>
      </c>
      <c r="L49" s="188" t="s">
        <v>349</v>
      </c>
      <c r="M49" s="188" t="s">
        <v>349</v>
      </c>
      <c r="N49" s="188" t="s">
        <v>349</v>
      </c>
      <c r="O49" s="34"/>
    </row>
    <row r="50" spans="1:15" ht="110.25">
      <c r="A50" s="34" t="s">
        <v>86</v>
      </c>
      <c r="B50" s="33" t="s">
        <v>33</v>
      </c>
      <c r="C50" s="48" t="s">
        <v>35</v>
      </c>
      <c r="D50" s="186" t="s">
        <v>671</v>
      </c>
      <c r="E50" s="39">
        <v>46022</v>
      </c>
      <c r="F50" s="189" t="s">
        <v>659</v>
      </c>
      <c r="G50" s="188" t="s">
        <v>349</v>
      </c>
      <c r="H50" s="187" t="s">
        <v>795</v>
      </c>
      <c r="I50" s="188" t="s">
        <v>1009</v>
      </c>
      <c r="J50" s="28" t="s">
        <v>47</v>
      </c>
      <c r="K50" s="188" t="s">
        <v>328</v>
      </c>
      <c r="L50" s="188" t="s">
        <v>349</v>
      </c>
      <c r="M50" s="188" t="s">
        <v>17</v>
      </c>
      <c r="N50" s="190">
        <v>0.01</v>
      </c>
      <c r="O50" s="34"/>
    </row>
    <row r="51" spans="1:15" ht="173.25">
      <c r="A51" s="34" t="s">
        <v>86</v>
      </c>
      <c r="B51" s="33" t="s">
        <v>33</v>
      </c>
      <c r="C51" s="48" t="s">
        <v>35</v>
      </c>
      <c r="D51" s="186" t="s">
        <v>671</v>
      </c>
      <c r="E51" s="39">
        <v>46022</v>
      </c>
      <c r="F51" s="189" t="s">
        <v>659</v>
      </c>
      <c r="G51" s="188" t="s">
        <v>326</v>
      </c>
      <c r="H51" s="187" t="s">
        <v>330</v>
      </c>
      <c r="I51" s="188" t="s">
        <v>1010</v>
      </c>
      <c r="J51" s="28" t="s">
        <v>47</v>
      </c>
      <c r="K51" s="188" t="s">
        <v>334</v>
      </c>
      <c r="L51" s="188" t="s">
        <v>1011</v>
      </c>
      <c r="M51" s="188" t="s">
        <v>17</v>
      </c>
      <c r="N51" s="126">
        <v>91.8</v>
      </c>
      <c r="O51" s="34"/>
    </row>
    <row r="52" spans="1:15" ht="189">
      <c r="A52" s="34" t="s">
        <v>86</v>
      </c>
      <c r="B52" s="33" t="s">
        <v>33</v>
      </c>
      <c r="C52" s="48" t="s">
        <v>35</v>
      </c>
      <c r="D52" s="186" t="s">
        <v>671</v>
      </c>
      <c r="E52" s="39">
        <v>46022</v>
      </c>
      <c r="F52" s="189" t="s">
        <v>659</v>
      </c>
      <c r="G52" s="188" t="s">
        <v>371</v>
      </c>
      <c r="H52" s="187" t="s">
        <v>330</v>
      </c>
      <c r="I52" s="188" t="s">
        <v>1012</v>
      </c>
      <c r="J52" s="28" t="s">
        <v>47</v>
      </c>
      <c r="K52" s="191" t="s">
        <v>334</v>
      </c>
      <c r="L52" s="188" t="s">
        <v>1013</v>
      </c>
      <c r="M52" s="188" t="s">
        <v>17</v>
      </c>
      <c r="N52" s="126">
        <v>407.2</v>
      </c>
      <c r="O52" s="34"/>
    </row>
    <row r="53" spans="1:15" ht="173.25">
      <c r="A53" s="34" t="s">
        <v>86</v>
      </c>
      <c r="B53" s="33" t="s">
        <v>33</v>
      </c>
      <c r="C53" s="48" t="s">
        <v>35</v>
      </c>
      <c r="D53" s="186" t="s">
        <v>671</v>
      </c>
      <c r="E53" s="39">
        <v>46022</v>
      </c>
      <c r="F53" s="189" t="s">
        <v>659</v>
      </c>
      <c r="G53" s="188" t="s">
        <v>371</v>
      </c>
      <c r="H53" s="187" t="s">
        <v>330</v>
      </c>
      <c r="I53" s="188" t="s">
        <v>1014</v>
      </c>
      <c r="J53" s="28" t="s">
        <v>47</v>
      </c>
      <c r="K53" s="188" t="s">
        <v>334</v>
      </c>
      <c r="L53" s="188" t="s">
        <v>1015</v>
      </c>
      <c r="M53" s="188" t="s">
        <v>17</v>
      </c>
      <c r="N53" s="126">
        <v>245.4</v>
      </c>
      <c r="O53" s="34"/>
    </row>
    <row r="54" spans="1:15" ht="299.25">
      <c r="A54" s="34" t="s">
        <v>88</v>
      </c>
      <c r="B54" s="33" t="s">
        <v>33</v>
      </c>
      <c r="C54" s="48" t="s">
        <v>35</v>
      </c>
      <c r="D54" s="182" t="s">
        <v>671</v>
      </c>
      <c r="E54" s="39">
        <v>45971</v>
      </c>
      <c r="F54" s="29" t="s">
        <v>1093</v>
      </c>
      <c r="G54" s="183" t="s">
        <v>943</v>
      </c>
      <c r="H54" s="184" t="s">
        <v>983</v>
      </c>
      <c r="I54" s="183" t="s">
        <v>984</v>
      </c>
      <c r="J54" s="183" t="s">
        <v>760</v>
      </c>
      <c r="K54" s="183" t="s">
        <v>332</v>
      </c>
      <c r="L54" s="183" t="s">
        <v>349</v>
      </c>
      <c r="M54" s="183" t="s">
        <v>349</v>
      </c>
      <c r="N54" s="183" t="s">
        <v>349</v>
      </c>
      <c r="O54" s="34"/>
    </row>
    <row r="55" spans="1:15" ht="204.75">
      <c r="A55" s="34" t="s">
        <v>88</v>
      </c>
      <c r="B55" s="33" t="s">
        <v>33</v>
      </c>
      <c r="C55" s="48" t="s">
        <v>35</v>
      </c>
      <c r="D55" s="182" t="s">
        <v>671</v>
      </c>
      <c r="E55" s="39">
        <v>45971</v>
      </c>
      <c r="F55" s="29" t="s">
        <v>1093</v>
      </c>
      <c r="G55" s="183" t="s">
        <v>347</v>
      </c>
      <c r="H55" s="184" t="s">
        <v>330</v>
      </c>
      <c r="I55" s="183" t="s">
        <v>985</v>
      </c>
      <c r="J55" s="183" t="s">
        <v>349</v>
      </c>
      <c r="K55" s="183" t="s">
        <v>332</v>
      </c>
      <c r="L55" s="183" t="s">
        <v>349</v>
      </c>
      <c r="M55" s="183" t="s">
        <v>349</v>
      </c>
      <c r="N55" s="183" t="s">
        <v>349</v>
      </c>
      <c r="O55" s="34"/>
    </row>
    <row r="56" spans="1:15" ht="141.75">
      <c r="A56" s="34" t="s">
        <v>88</v>
      </c>
      <c r="B56" s="33" t="s">
        <v>33</v>
      </c>
      <c r="C56" s="48" t="s">
        <v>35</v>
      </c>
      <c r="D56" s="182" t="s">
        <v>671</v>
      </c>
      <c r="E56" s="39">
        <v>45971</v>
      </c>
      <c r="F56" s="29" t="s">
        <v>1093</v>
      </c>
      <c r="G56" s="183" t="s">
        <v>326</v>
      </c>
      <c r="H56" s="184" t="s">
        <v>330</v>
      </c>
      <c r="I56" s="183" t="s">
        <v>986</v>
      </c>
      <c r="J56" s="183" t="s">
        <v>349</v>
      </c>
      <c r="K56" s="183" t="s">
        <v>328</v>
      </c>
      <c r="L56" s="183" t="s">
        <v>349</v>
      </c>
      <c r="M56" s="183" t="s">
        <v>17</v>
      </c>
      <c r="N56" s="34">
        <v>414</v>
      </c>
      <c r="O56" s="34"/>
    </row>
    <row r="57" spans="1:15" ht="126">
      <c r="A57" s="34" t="s">
        <v>88</v>
      </c>
      <c r="B57" s="33" t="s">
        <v>33</v>
      </c>
      <c r="C57" s="48" t="s">
        <v>35</v>
      </c>
      <c r="D57" s="182" t="s">
        <v>671</v>
      </c>
      <c r="E57" s="39">
        <v>45971</v>
      </c>
      <c r="F57" s="29" t="s">
        <v>1093</v>
      </c>
      <c r="G57" s="183" t="s">
        <v>326</v>
      </c>
      <c r="H57" s="184" t="s">
        <v>330</v>
      </c>
      <c r="I57" s="183" t="s">
        <v>987</v>
      </c>
      <c r="J57" s="183" t="s">
        <v>349</v>
      </c>
      <c r="K57" s="183" t="s">
        <v>328</v>
      </c>
      <c r="L57" s="183" t="s">
        <v>349</v>
      </c>
      <c r="M57" s="183" t="s">
        <v>17</v>
      </c>
      <c r="N57" s="34">
        <v>0.27800000000000002</v>
      </c>
      <c r="O57" s="34"/>
    </row>
    <row r="58" spans="1:15" ht="94.5">
      <c r="A58" s="34" t="s">
        <v>88</v>
      </c>
      <c r="B58" s="33" t="s">
        <v>33</v>
      </c>
      <c r="C58" s="48" t="s">
        <v>35</v>
      </c>
      <c r="D58" s="182" t="s">
        <v>671</v>
      </c>
      <c r="E58" s="39">
        <v>45971</v>
      </c>
      <c r="F58" s="185" t="s">
        <v>659</v>
      </c>
      <c r="G58" s="183" t="s">
        <v>326</v>
      </c>
      <c r="H58" s="184" t="s">
        <v>330</v>
      </c>
      <c r="I58" s="183" t="s">
        <v>988</v>
      </c>
      <c r="J58" s="183" t="s">
        <v>47</v>
      </c>
      <c r="K58" s="183" t="s">
        <v>328</v>
      </c>
      <c r="L58" s="183" t="s">
        <v>349</v>
      </c>
      <c r="M58" s="183" t="s">
        <v>17</v>
      </c>
      <c r="N58" s="34">
        <v>0.159</v>
      </c>
      <c r="O58" s="34"/>
    </row>
    <row r="59" spans="1:15" ht="78.75">
      <c r="A59" s="34" t="s">
        <v>88</v>
      </c>
      <c r="B59" s="33" t="s">
        <v>33</v>
      </c>
      <c r="C59" s="48" t="s">
        <v>35</v>
      </c>
      <c r="D59" s="182" t="s">
        <v>671</v>
      </c>
      <c r="E59" s="39">
        <v>45971</v>
      </c>
      <c r="F59" s="29" t="s">
        <v>1093</v>
      </c>
      <c r="G59" s="183" t="s">
        <v>326</v>
      </c>
      <c r="H59" s="184" t="s">
        <v>522</v>
      </c>
      <c r="I59" s="183" t="s">
        <v>989</v>
      </c>
      <c r="J59" s="183" t="s">
        <v>760</v>
      </c>
      <c r="K59" s="183" t="s">
        <v>328</v>
      </c>
      <c r="L59" s="183" t="s">
        <v>349</v>
      </c>
      <c r="M59" s="183" t="s">
        <v>17</v>
      </c>
      <c r="N59" s="34">
        <v>2.0950000000000002</v>
      </c>
      <c r="O59" s="34"/>
    </row>
    <row r="60" spans="1:15" ht="267.75">
      <c r="A60" s="34" t="s">
        <v>88</v>
      </c>
      <c r="B60" s="33" t="s">
        <v>33</v>
      </c>
      <c r="C60" s="48" t="s">
        <v>35</v>
      </c>
      <c r="D60" s="182" t="s">
        <v>671</v>
      </c>
      <c r="E60" s="39">
        <v>45971</v>
      </c>
      <c r="F60" s="29" t="s">
        <v>1093</v>
      </c>
      <c r="G60" s="183" t="s">
        <v>326</v>
      </c>
      <c r="H60" s="184" t="s">
        <v>330</v>
      </c>
      <c r="I60" s="183" t="s">
        <v>990</v>
      </c>
      <c r="J60" s="28" t="s">
        <v>349</v>
      </c>
      <c r="K60" s="183" t="s">
        <v>328</v>
      </c>
      <c r="L60" s="183" t="s">
        <v>349</v>
      </c>
      <c r="M60" s="183" t="s">
        <v>349</v>
      </c>
      <c r="N60" s="34">
        <v>65</v>
      </c>
      <c r="O60" s="34"/>
    </row>
    <row r="61" spans="1:15" ht="267.75">
      <c r="A61" s="34" t="s">
        <v>88</v>
      </c>
      <c r="B61" s="33" t="s">
        <v>33</v>
      </c>
      <c r="C61" s="48" t="s">
        <v>35</v>
      </c>
      <c r="D61" s="182" t="s">
        <v>671</v>
      </c>
      <c r="E61" s="39">
        <v>45971</v>
      </c>
      <c r="F61" s="29" t="s">
        <v>1093</v>
      </c>
      <c r="G61" s="183" t="s">
        <v>326</v>
      </c>
      <c r="H61" s="184" t="s">
        <v>330</v>
      </c>
      <c r="I61" s="183" t="s">
        <v>991</v>
      </c>
      <c r="J61" s="28" t="s">
        <v>349</v>
      </c>
      <c r="K61" s="183" t="s">
        <v>328</v>
      </c>
      <c r="L61" s="183" t="s">
        <v>349</v>
      </c>
      <c r="M61" s="183" t="s">
        <v>349</v>
      </c>
      <c r="N61" s="34">
        <v>5.49</v>
      </c>
      <c r="O61" s="34"/>
    </row>
    <row r="62" spans="1:15" ht="47.25">
      <c r="A62" s="34" t="s">
        <v>90</v>
      </c>
      <c r="B62" s="33" t="s">
        <v>33</v>
      </c>
      <c r="C62" s="48" t="s">
        <v>51</v>
      </c>
      <c r="D62" s="143" t="s">
        <v>671</v>
      </c>
      <c r="E62" s="35">
        <v>45962</v>
      </c>
      <c r="F62" s="94" t="s">
        <v>659</v>
      </c>
      <c r="G62" s="34" t="s">
        <v>326</v>
      </c>
      <c r="H62" s="142" t="s">
        <v>330</v>
      </c>
      <c r="I62" s="143" t="s">
        <v>819</v>
      </c>
      <c r="J62" s="183" t="s">
        <v>47</v>
      </c>
      <c r="K62" s="28" t="s">
        <v>349</v>
      </c>
      <c r="L62" s="28" t="s">
        <v>349</v>
      </c>
      <c r="M62" s="28" t="s">
        <v>349</v>
      </c>
      <c r="N62" s="28" t="s">
        <v>349</v>
      </c>
      <c r="O62" s="34"/>
    </row>
    <row r="63" spans="1:15" ht="63">
      <c r="A63" s="34" t="s">
        <v>90</v>
      </c>
      <c r="B63" s="33" t="s">
        <v>33</v>
      </c>
      <c r="C63" s="48" t="s">
        <v>51</v>
      </c>
      <c r="D63" s="143" t="s">
        <v>671</v>
      </c>
      <c r="E63" s="35">
        <v>45962</v>
      </c>
      <c r="F63" s="94" t="s">
        <v>659</v>
      </c>
      <c r="G63" s="34" t="s">
        <v>326</v>
      </c>
      <c r="H63" s="142" t="s">
        <v>522</v>
      </c>
      <c r="I63" s="143" t="s">
        <v>820</v>
      </c>
      <c r="J63" s="183" t="s">
        <v>47</v>
      </c>
      <c r="K63" s="28" t="s">
        <v>349</v>
      </c>
      <c r="L63" s="28" t="s">
        <v>349</v>
      </c>
      <c r="M63" s="28" t="s">
        <v>349</v>
      </c>
      <c r="N63" s="28" t="s">
        <v>349</v>
      </c>
      <c r="O63" s="34"/>
    </row>
    <row r="64" spans="1:15" ht="309.95" customHeight="1">
      <c r="A64" s="34" t="s">
        <v>92</v>
      </c>
      <c r="B64" s="33" t="s">
        <v>27</v>
      </c>
      <c r="C64" s="48" t="s">
        <v>55</v>
      </c>
      <c r="D64" s="164" t="s">
        <v>671</v>
      </c>
      <c r="E64" s="35">
        <v>45877</v>
      </c>
      <c r="F64" s="165" t="s">
        <v>659</v>
      </c>
      <c r="G64" s="164" t="s">
        <v>326</v>
      </c>
      <c r="H64" s="166" t="s">
        <v>330</v>
      </c>
      <c r="I64" s="164" t="s">
        <v>930</v>
      </c>
      <c r="J64" s="183" t="s">
        <v>47</v>
      </c>
      <c r="K64" s="191" t="s">
        <v>334</v>
      </c>
      <c r="L64" s="164" t="s">
        <v>931</v>
      </c>
      <c r="M64" s="164" t="s">
        <v>17</v>
      </c>
      <c r="N64" s="34">
        <v>607.4</v>
      </c>
      <c r="O64" s="34"/>
    </row>
    <row r="65" spans="1:15" ht="409.5">
      <c r="A65" s="34" t="s">
        <v>92</v>
      </c>
      <c r="B65" s="33" t="s">
        <v>27</v>
      </c>
      <c r="C65" s="48" t="s">
        <v>55</v>
      </c>
      <c r="D65" s="164" t="s">
        <v>671</v>
      </c>
      <c r="E65" s="35">
        <v>45877</v>
      </c>
      <c r="F65" s="29" t="s">
        <v>1093</v>
      </c>
      <c r="G65" s="164" t="s">
        <v>326</v>
      </c>
      <c r="H65" s="166" t="s">
        <v>330</v>
      </c>
      <c r="I65" s="164" t="s">
        <v>932</v>
      </c>
      <c r="J65" s="28" t="s">
        <v>933</v>
      </c>
      <c r="K65" s="191" t="s">
        <v>334</v>
      </c>
      <c r="L65" s="164" t="s">
        <v>934</v>
      </c>
      <c r="M65" s="164" t="s">
        <v>17</v>
      </c>
      <c r="N65" s="34">
        <v>11.1</v>
      </c>
      <c r="O65" s="34"/>
    </row>
    <row r="66" spans="1:15" ht="409.5">
      <c r="A66" s="34" t="s">
        <v>92</v>
      </c>
      <c r="B66" s="33" t="s">
        <v>27</v>
      </c>
      <c r="C66" s="48" t="s">
        <v>55</v>
      </c>
      <c r="D66" s="164" t="s">
        <v>671</v>
      </c>
      <c r="E66" s="35">
        <v>45877</v>
      </c>
      <c r="F66" s="29" t="s">
        <v>1093</v>
      </c>
      <c r="G66" s="164" t="s">
        <v>326</v>
      </c>
      <c r="H66" s="166" t="s">
        <v>330</v>
      </c>
      <c r="I66" s="164" t="s">
        <v>935</v>
      </c>
      <c r="J66" s="28" t="s">
        <v>936</v>
      </c>
      <c r="K66" s="191" t="s">
        <v>334</v>
      </c>
      <c r="L66" s="164" t="s">
        <v>937</v>
      </c>
      <c r="M66" s="164" t="s">
        <v>18</v>
      </c>
      <c r="N66" s="34">
        <v>6.3</v>
      </c>
      <c r="O66" s="34"/>
    </row>
    <row r="67" spans="1:15" ht="126">
      <c r="A67" s="34" t="s">
        <v>92</v>
      </c>
      <c r="B67" s="33" t="s">
        <v>27</v>
      </c>
      <c r="C67" s="48" t="s">
        <v>55</v>
      </c>
      <c r="D67" s="164" t="s">
        <v>671</v>
      </c>
      <c r="E67" s="35">
        <v>45877</v>
      </c>
      <c r="F67" s="29" t="s">
        <v>1093</v>
      </c>
      <c r="G67" s="164" t="s">
        <v>326</v>
      </c>
      <c r="H67" s="166" t="s">
        <v>330</v>
      </c>
      <c r="I67" s="164" t="s">
        <v>938</v>
      </c>
      <c r="J67" s="28" t="s">
        <v>939</v>
      </c>
      <c r="K67" s="164" t="s">
        <v>332</v>
      </c>
      <c r="L67" s="164" t="s">
        <v>329</v>
      </c>
      <c r="M67" s="164" t="s">
        <v>329</v>
      </c>
      <c r="N67" s="164" t="s">
        <v>329</v>
      </c>
      <c r="O67" s="34"/>
    </row>
    <row r="68" spans="1:15" ht="409.5">
      <c r="A68" s="34" t="s">
        <v>92</v>
      </c>
      <c r="B68" s="33" t="s">
        <v>27</v>
      </c>
      <c r="C68" s="48" t="s">
        <v>55</v>
      </c>
      <c r="D68" s="164" t="s">
        <v>671</v>
      </c>
      <c r="E68" s="35">
        <v>45877</v>
      </c>
      <c r="F68" s="165" t="s">
        <v>659</v>
      </c>
      <c r="G68" s="164" t="s">
        <v>326</v>
      </c>
      <c r="H68" s="166" t="s">
        <v>368</v>
      </c>
      <c r="I68" s="164" t="s">
        <v>940</v>
      </c>
      <c r="J68" s="183" t="s">
        <v>47</v>
      </c>
      <c r="K68" s="191" t="s">
        <v>334</v>
      </c>
      <c r="L68" s="164" t="s">
        <v>941</v>
      </c>
      <c r="M68" s="164" t="s">
        <v>17</v>
      </c>
      <c r="N68" s="34">
        <v>63</v>
      </c>
      <c r="O68" s="34"/>
    </row>
    <row r="69" spans="1:15" ht="47.25">
      <c r="A69" s="34" t="s">
        <v>94</v>
      </c>
      <c r="B69" s="33" t="s">
        <v>33</v>
      </c>
      <c r="C69" s="48" t="s">
        <v>55</v>
      </c>
      <c r="D69" s="34" t="s">
        <v>52</v>
      </c>
      <c r="E69" s="35">
        <v>44480</v>
      </c>
      <c r="F69" s="29" t="s">
        <v>1093</v>
      </c>
      <c r="G69" s="34" t="s">
        <v>326</v>
      </c>
      <c r="H69" s="37" t="s">
        <v>330</v>
      </c>
      <c r="I69" s="225" t="s">
        <v>351</v>
      </c>
      <c r="J69" s="123" t="s">
        <v>761</v>
      </c>
      <c r="K69" s="34" t="s">
        <v>328</v>
      </c>
      <c r="L69" s="34" t="s">
        <v>349</v>
      </c>
      <c r="M69" s="34" t="s">
        <v>329</v>
      </c>
      <c r="N69" s="34">
        <v>50</v>
      </c>
      <c r="O69" s="34"/>
    </row>
    <row r="70" spans="1:15" ht="31.5">
      <c r="A70" s="34" t="s">
        <v>94</v>
      </c>
      <c r="B70" s="33" t="s">
        <v>33</v>
      </c>
      <c r="C70" s="48" t="s">
        <v>55</v>
      </c>
      <c r="D70" s="34" t="s">
        <v>52</v>
      </c>
      <c r="E70" s="35">
        <v>44480</v>
      </c>
      <c r="F70" s="94" t="s">
        <v>659</v>
      </c>
      <c r="G70" s="34" t="s">
        <v>326</v>
      </c>
      <c r="H70" s="37" t="s">
        <v>330</v>
      </c>
      <c r="I70" s="34" t="s">
        <v>352</v>
      </c>
      <c r="J70" s="183" t="s">
        <v>47</v>
      </c>
      <c r="K70" s="34" t="s">
        <v>328</v>
      </c>
      <c r="L70" s="34" t="s">
        <v>349</v>
      </c>
      <c r="M70" s="34" t="s">
        <v>329</v>
      </c>
      <c r="N70" s="34">
        <v>160</v>
      </c>
      <c r="O70" s="34"/>
    </row>
    <row r="71" spans="1:15" ht="189">
      <c r="A71" s="34" t="s">
        <v>96</v>
      </c>
      <c r="B71" s="33" t="s">
        <v>33</v>
      </c>
      <c r="C71" s="48" t="s">
        <v>35</v>
      </c>
      <c r="D71" s="223" t="s">
        <v>671</v>
      </c>
      <c r="E71" s="35">
        <v>46090</v>
      </c>
      <c r="F71" s="29" t="s">
        <v>1093</v>
      </c>
      <c r="G71" s="223" t="s">
        <v>326</v>
      </c>
      <c r="H71" s="222" t="s">
        <v>330</v>
      </c>
      <c r="I71" s="223" t="s">
        <v>1120</v>
      </c>
      <c r="J71" s="223" t="s">
        <v>1121</v>
      </c>
      <c r="K71" s="223" t="s">
        <v>328</v>
      </c>
      <c r="L71" s="223" t="s">
        <v>349</v>
      </c>
      <c r="M71" s="223" t="s">
        <v>18</v>
      </c>
      <c r="N71" s="223" t="s">
        <v>349</v>
      </c>
      <c r="O71" s="34"/>
    </row>
    <row r="72" spans="1:15" ht="173.25">
      <c r="A72" s="34" t="s">
        <v>96</v>
      </c>
      <c r="B72" s="33" t="s">
        <v>33</v>
      </c>
      <c r="C72" s="48" t="s">
        <v>35</v>
      </c>
      <c r="D72" s="223" t="s">
        <v>671</v>
      </c>
      <c r="E72" s="35">
        <v>46090</v>
      </c>
      <c r="F72" s="29" t="s">
        <v>1093</v>
      </c>
      <c r="G72" s="223" t="s">
        <v>326</v>
      </c>
      <c r="H72" s="222" t="s">
        <v>330</v>
      </c>
      <c r="I72" s="223" t="s">
        <v>1122</v>
      </c>
      <c r="J72" s="223" t="s">
        <v>1121</v>
      </c>
      <c r="K72" s="223" t="s">
        <v>328</v>
      </c>
      <c r="L72" s="223" t="s">
        <v>349</v>
      </c>
      <c r="M72" s="223" t="s">
        <v>17</v>
      </c>
      <c r="N72" s="223" t="s">
        <v>349</v>
      </c>
      <c r="O72" s="34"/>
    </row>
    <row r="73" spans="1:15" ht="173.25">
      <c r="A73" s="34" t="s">
        <v>96</v>
      </c>
      <c r="B73" s="33" t="s">
        <v>33</v>
      </c>
      <c r="C73" s="48" t="s">
        <v>35</v>
      </c>
      <c r="D73" s="223" t="s">
        <v>671</v>
      </c>
      <c r="E73" s="35">
        <v>46090</v>
      </c>
      <c r="F73" s="29" t="s">
        <v>659</v>
      </c>
      <c r="G73" s="223" t="s">
        <v>326</v>
      </c>
      <c r="H73" s="222" t="s">
        <v>330</v>
      </c>
      <c r="I73" s="223" t="s">
        <v>1123</v>
      </c>
      <c r="J73" s="223" t="s">
        <v>47</v>
      </c>
      <c r="K73" s="223" t="s">
        <v>15</v>
      </c>
      <c r="L73" s="223" t="s">
        <v>349</v>
      </c>
      <c r="M73" s="223" t="s">
        <v>349</v>
      </c>
      <c r="N73" s="223" t="s">
        <v>349</v>
      </c>
      <c r="O73" s="34"/>
    </row>
    <row r="74" spans="1:15" ht="267.75">
      <c r="A74" s="34" t="s">
        <v>96</v>
      </c>
      <c r="B74" s="33" t="s">
        <v>33</v>
      </c>
      <c r="C74" s="48" t="s">
        <v>35</v>
      </c>
      <c r="D74" s="223" t="s">
        <v>671</v>
      </c>
      <c r="E74" s="35">
        <v>46090</v>
      </c>
      <c r="F74" s="29" t="s">
        <v>659</v>
      </c>
      <c r="G74" s="223" t="s">
        <v>347</v>
      </c>
      <c r="H74" s="222" t="s">
        <v>330</v>
      </c>
      <c r="I74" s="223" t="s">
        <v>1124</v>
      </c>
      <c r="J74" s="223" t="s">
        <v>47</v>
      </c>
      <c r="K74" s="223" t="s">
        <v>328</v>
      </c>
      <c r="L74" s="223" t="s">
        <v>47</v>
      </c>
      <c r="M74" s="223" t="s">
        <v>349</v>
      </c>
      <c r="N74" s="223" t="s">
        <v>349</v>
      </c>
      <c r="O74" s="34"/>
    </row>
    <row r="75" spans="1:15" ht="31.5">
      <c r="A75" s="34" t="s">
        <v>98</v>
      </c>
      <c r="B75" s="33" t="s">
        <v>33</v>
      </c>
      <c r="C75" s="48" t="s">
        <v>35</v>
      </c>
      <c r="D75" s="34" t="s">
        <v>52</v>
      </c>
      <c r="E75" s="35">
        <v>44488</v>
      </c>
      <c r="F75" s="29" t="s">
        <v>1093</v>
      </c>
      <c r="G75" s="34" t="s">
        <v>326</v>
      </c>
      <c r="H75" s="37" t="s">
        <v>330</v>
      </c>
      <c r="I75" s="34" t="s">
        <v>353</v>
      </c>
      <c r="J75" s="123" t="s">
        <v>763</v>
      </c>
      <c r="K75" s="34" t="s">
        <v>328</v>
      </c>
      <c r="L75" s="34" t="s">
        <v>349</v>
      </c>
      <c r="M75" s="34" t="s">
        <v>17</v>
      </c>
      <c r="N75" s="34" t="s">
        <v>349</v>
      </c>
      <c r="O75" s="34"/>
    </row>
    <row r="76" spans="1:15" ht="47.25">
      <c r="A76" s="34" t="s">
        <v>98</v>
      </c>
      <c r="B76" s="33" t="s">
        <v>33</v>
      </c>
      <c r="C76" s="48" t="s">
        <v>35</v>
      </c>
      <c r="D76" s="34" t="s">
        <v>52</v>
      </c>
      <c r="E76" s="35">
        <v>44488</v>
      </c>
      <c r="F76" s="94" t="s">
        <v>659</v>
      </c>
      <c r="G76" s="34" t="s">
        <v>326</v>
      </c>
      <c r="H76" s="37" t="s">
        <v>330</v>
      </c>
      <c r="I76" s="34" t="s">
        <v>354</v>
      </c>
      <c r="J76" s="183" t="s">
        <v>47</v>
      </c>
      <c r="K76" s="34" t="s">
        <v>328</v>
      </c>
      <c r="L76" s="34" t="s">
        <v>349</v>
      </c>
      <c r="M76" s="34" t="s">
        <v>17</v>
      </c>
      <c r="N76" s="34" t="s">
        <v>349</v>
      </c>
      <c r="O76" s="34"/>
    </row>
    <row r="77" spans="1:15" ht="47.25">
      <c r="A77" s="34" t="s">
        <v>98</v>
      </c>
      <c r="B77" s="33" t="s">
        <v>33</v>
      </c>
      <c r="C77" s="48" t="s">
        <v>35</v>
      </c>
      <c r="D77" s="34" t="s">
        <v>52</v>
      </c>
      <c r="E77" s="35">
        <v>44488</v>
      </c>
      <c r="F77" s="29" t="s">
        <v>1093</v>
      </c>
      <c r="G77" s="34" t="s">
        <v>326</v>
      </c>
      <c r="H77" s="37" t="s">
        <v>330</v>
      </c>
      <c r="I77" s="34" t="s">
        <v>355</v>
      </c>
      <c r="J77" s="123" t="s">
        <v>764</v>
      </c>
      <c r="K77" s="34" t="s">
        <v>328</v>
      </c>
      <c r="L77" s="34" t="s">
        <v>349</v>
      </c>
      <c r="M77" s="34" t="s">
        <v>18</v>
      </c>
      <c r="N77" s="34" t="s">
        <v>349</v>
      </c>
      <c r="O77" s="34"/>
    </row>
    <row r="78" spans="1:15" ht="47.25">
      <c r="A78" s="34" t="s">
        <v>98</v>
      </c>
      <c r="B78" s="33" t="s">
        <v>33</v>
      </c>
      <c r="C78" s="48" t="s">
        <v>35</v>
      </c>
      <c r="D78" s="34" t="s">
        <v>52</v>
      </c>
      <c r="E78" s="35">
        <v>44488</v>
      </c>
      <c r="F78" s="29" t="s">
        <v>1093</v>
      </c>
      <c r="G78" s="34" t="s">
        <v>326</v>
      </c>
      <c r="H78" s="37" t="s">
        <v>330</v>
      </c>
      <c r="I78" s="34" t="s">
        <v>356</v>
      </c>
      <c r="J78" s="123" t="s">
        <v>764</v>
      </c>
      <c r="K78" s="34" t="s">
        <v>328</v>
      </c>
      <c r="L78" s="34" t="s">
        <v>349</v>
      </c>
      <c r="M78" s="34" t="s">
        <v>17</v>
      </c>
      <c r="N78" s="34" t="s">
        <v>349</v>
      </c>
      <c r="O78" s="34"/>
    </row>
    <row r="79" spans="1:15" ht="31.5">
      <c r="A79" s="34" t="s">
        <v>98</v>
      </c>
      <c r="B79" s="33" t="s">
        <v>33</v>
      </c>
      <c r="C79" s="48" t="s">
        <v>35</v>
      </c>
      <c r="D79" s="34" t="s">
        <v>52</v>
      </c>
      <c r="E79" s="35">
        <v>44488</v>
      </c>
      <c r="F79" s="94" t="s">
        <v>659</v>
      </c>
      <c r="G79" s="34" t="s">
        <v>326</v>
      </c>
      <c r="H79" s="37" t="s">
        <v>330</v>
      </c>
      <c r="I79" s="34" t="s">
        <v>357</v>
      </c>
      <c r="J79" s="183" t="s">
        <v>47</v>
      </c>
      <c r="K79" s="34" t="s">
        <v>328</v>
      </c>
      <c r="L79" s="34" t="s">
        <v>349</v>
      </c>
      <c r="M79" s="34" t="s">
        <v>17</v>
      </c>
      <c r="N79" s="34" t="s">
        <v>349</v>
      </c>
      <c r="O79" s="34"/>
    </row>
    <row r="80" spans="1:15" ht="31.5">
      <c r="A80" s="34" t="s">
        <v>98</v>
      </c>
      <c r="B80" s="33" t="s">
        <v>33</v>
      </c>
      <c r="C80" s="48" t="s">
        <v>35</v>
      </c>
      <c r="D80" s="34" t="s">
        <v>52</v>
      </c>
      <c r="E80" s="35">
        <v>44488</v>
      </c>
      <c r="F80" s="29" t="s">
        <v>1093</v>
      </c>
      <c r="G80" s="34" t="s">
        <v>347</v>
      </c>
      <c r="H80" s="37" t="s">
        <v>330</v>
      </c>
      <c r="I80" s="34" t="s">
        <v>358</v>
      </c>
      <c r="J80" s="123" t="s">
        <v>349</v>
      </c>
      <c r="K80" s="34" t="s">
        <v>332</v>
      </c>
      <c r="L80" s="34" t="s">
        <v>349</v>
      </c>
      <c r="M80" s="34" t="s">
        <v>349</v>
      </c>
      <c r="N80" s="34" t="s">
        <v>349</v>
      </c>
      <c r="O80" s="34"/>
    </row>
    <row r="81" spans="1:15" ht="78.75">
      <c r="A81" s="34" t="s">
        <v>98</v>
      </c>
      <c r="B81" s="33" t="s">
        <v>33</v>
      </c>
      <c r="C81" s="48" t="s">
        <v>35</v>
      </c>
      <c r="D81" s="34" t="s">
        <v>52</v>
      </c>
      <c r="E81" s="35">
        <v>44488</v>
      </c>
      <c r="F81" s="94" t="s">
        <v>659</v>
      </c>
      <c r="G81" s="34" t="s">
        <v>347</v>
      </c>
      <c r="H81" s="37" t="s">
        <v>330</v>
      </c>
      <c r="I81" s="34" t="s">
        <v>359</v>
      </c>
      <c r="J81" s="183" t="s">
        <v>47</v>
      </c>
      <c r="K81" s="34" t="s">
        <v>332</v>
      </c>
      <c r="L81" s="34" t="s">
        <v>349</v>
      </c>
      <c r="M81" s="34" t="s">
        <v>349</v>
      </c>
      <c r="N81" s="34" t="s">
        <v>349</v>
      </c>
      <c r="O81" s="34"/>
    </row>
    <row r="82" spans="1:15" ht="173.25">
      <c r="A82" s="34" t="s">
        <v>100</v>
      </c>
      <c r="B82" s="33" t="s">
        <v>27</v>
      </c>
      <c r="C82" s="48" t="s">
        <v>51</v>
      </c>
      <c r="D82" s="182" t="s">
        <v>992</v>
      </c>
      <c r="E82" s="35">
        <v>45964</v>
      </c>
      <c r="F82" s="29" t="s">
        <v>1093</v>
      </c>
      <c r="G82" s="183" t="s">
        <v>326</v>
      </c>
      <c r="H82" s="184" t="s">
        <v>349</v>
      </c>
      <c r="I82" s="183" t="s">
        <v>993</v>
      </c>
      <c r="J82" s="183" t="s">
        <v>349</v>
      </c>
      <c r="K82" s="183" t="s">
        <v>332</v>
      </c>
      <c r="L82" s="183" t="s">
        <v>329</v>
      </c>
      <c r="M82" s="183" t="s">
        <v>329</v>
      </c>
      <c r="N82" s="183" t="s">
        <v>329</v>
      </c>
      <c r="O82" s="34"/>
    </row>
    <row r="83" spans="1:15" ht="31.5">
      <c r="A83" s="34" t="s">
        <v>100</v>
      </c>
      <c r="B83" s="33" t="s">
        <v>27</v>
      </c>
      <c r="C83" s="48" t="s">
        <v>51</v>
      </c>
      <c r="D83" s="182" t="s">
        <v>992</v>
      </c>
      <c r="E83" s="35">
        <v>45964</v>
      </c>
      <c r="F83" s="185" t="s">
        <v>659</v>
      </c>
      <c r="G83" s="183" t="s">
        <v>326</v>
      </c>
      <c r="H83" s="184" t="s">
        <v>330</v>
      </c>
      <c r="I83" s="183" t="s">
        <v>994</v>
      </c>
      <c r="J83" s="183" t="s">
        <v>47</v>
      </c>
      <c r="K83" s="183" t="s">
        <v>328</v>
      </c>
      <c r="L83" s="183" t="s">
        <v>329</v>
      </c>
      <c r="M83" s="183" t="s">
        <v>329</v>
      </c>
      <c r="N83" s="183" t="s">
        <v>329</v>
      </c>
      <c r="O83" s="34"/>
    </row>
    <row r="84" spans="1:15" ht="409.5">
      <c r="A84" s="34" t="s">
        <v>102</v>
      </c>
      <c r="B84" s="33" t="s">
        <v>29</v>
      </c>
      <c r="C84" s="48" t="s">
        <v>51</v>
      </c>
      <c r="D84" s="167" t="s">
        <v>671</v>
      </c>
      <c r="E84" s="39">
        <v>46010</v>
      </c>
      <c r="F84" s="29" t="s">
        <v>1093</v>
      </c>
      <c r="G84" s="168" t="s">
        <v>943</v>
      </c>
      <c r="H84" s="169" t="s">
        <v>944</v>
      </c>
      <c r="I84" s="168" t="s">
        <v>945</v>
      </c>
      <c r="J84" s="168" t="s">
        <v>762</v>
      </c>
      <c r="K84" s="191" t="s">
        <v>334</v>
      </c>
      <c r="L84" s="168" t="s">
        <v>946</v>
      </c>
      <c r="M84" s="168" t="s">
        <v>329</v>
      </c>
      <c r="N84" s="168" t="s">
        <v>329</v>
      </c>
      <c r="O84" s="34"/>
    </row>
    <row r="85" spans="1:15" ht="283.5">
      <c r="A85" s="34" t="s">
        <v>102</v>
      </c>
      <c r="B85" s="33" t="s">
        <v>29</v>
      </c>
      <c r="C85" s="48" t="s">
        <v>51</v>
      </c>
      <c r="D85" s="167" t="s">
        <v>671</v>
      </c>
      <c r="E85" s="39">
        <v>46010</v>
      </c>
      <c r="F85" s="29" t="s">
        <v>1093</v>
      </c>
      <c r="G85" s="168" t="s">
        <v>943</v>
      </c>
      <c r="H85" s="169" t="s">
        <v>944</v>
      </c>
      <c r="I85" s="168" t="s">
        <v>947</v>
      </c>
      <c r="J85" s="168" t="s">
        <v>349</v>
      </c>
      <c r="K85" s="168" t="s">
        <v>328</v>
      </c>
      <c r="L85" s="168" t="s">
        <v>329</v>
      </c>
      <c r="M85" s="168" t="s">
        <v>329</v>
      </c>
      <c r="N85" s="168" t="s">
        <v>329</v>
      </c>
      <c r="O85" s="34"/>
    </row>
    <row r="86" spans="1:15" ht="157.5">
      <c r="A86" s="34" t="s">
        <v>102</v>
      </c>
      <c r="B86" s="33" t="s">
        <v>29</v>
      </c>
      <c r="C86" s="48" t="s">
        <v>51</v>
      </c>
      <c r="D86" s="167" t="s">
        <v>671</v>
      </c>
      <c r="E86" s="39">
        <v>46010</v>
      </c>
      <c r="F86" s="29" t="s">
        <v>1093</v>
      </c>
      <c r="G86" s="168" t="s">
        <v>326</v>
      </c>
      <c r="H86" s="169" t="s">
        <v>330</v>
      </c>
      <c r="I86" s="168" t="s">
        <v>948</v>
      </c>
      <c r="J86" s="168" t="s">
        <v>349</v>
      </c>
      <c r="K86" s="168" t="s">
        <v>332</v>
      </c>
      <c r="L86" s="168" t="s">
        <v>329</v>
      </c>
      <c r="M86" s="168" t="s">
        <v>329</v>
      </c>
      <c r="N86" s="168" t="s">
        <v>329</v>
      </c>
      <c r="O86" s="34"/>
    </row>
    <row r="87" spans="1:15" ht="409.5">
      <c r="A87" s="34" t="s">
        <v>102</v>
      </c>
      <c r="B87" s="33" t="s">
        <v>29</v>
      </c>
      <c r="C87" s="48" t="s">
        <v>51</v>
      </c>
      <c r="D87" s="167" t="s">
        <v>671</v>
      </c>
      <c r="E87" s="39">
        <v>46010</v>
      </c>
      <c r="F87" s="29" t="s">
        <v>1093</v>
      </c>
      <c r="G87" s="168" t="s">
        <v>943</v>
      </c>
      <c r="H87" s="169" t="s">
        <v>330</v>
      </c>
      <c r="I87" s="168" t="s">
        <v>949</v>
      </c>
      <c r="J87" s="168" t="s">
        <v>349</v>
      </c>
      <c r="K87" s="168" t="s">
        <v>328</v>
      </c>
      <c r="L87" s="168" t="s">
        <v>329</v>
      </c>
      <c r="M87" s="168" t="s">
        <v>329</v>
      </c>
      <c r="N87" s="168" t="s">
        <v>329</v>
      </c>
      <c r="O87" s="34"/>
    </row>
    <row r="88" spans="1:15" ht="173.25">
      <c r="A88" s="34" t="s">
        <v>104</v>
      </c>
      <c r="B88" s="33" t="s">
        <v>33</v>
      </c>
      <c r="C88" s="48" t="s">
        <v>55</v>
      </c>
      <c r="D88" s="221" t="s">
        <v>671</v>
      </c>
      <c r="E88" s="39">
        <v>46111</v>
      </c>
      <c r="F88" s="224" t="s">
        <v>1093</v>
      </c>
      <c r="G88" s="223" t="s">
        <v>326</v>
      </c>
      <c r="H88" s="222" t="s">
        <v>330</v>
      </c>
      <c r="I88" s="223" t="s">
        <v>1126</v>
      </c>
      <c r="J88" s="223" t="s">
        <v>349</v>
      </c>
      <c r="K88" s="223" t="s">
        <v>332</v>
      </c>
      <c r="L88" s="223" t="s">
        <v>329</v>
      </c>
      <c r="M88" s="223" t="s">
        <v>17</v>
      </c>
      <c r="N88" s="223" t="s">
        <v>329</v>
      </c>
      <c r="O88" s="34"/>
    </row>
    <row r="89" spans="1:15" ht="393.75">
      <c r="A89" s="34" t="s">
        <v>104</v>
      </c>
      <c r="B89" s="33" t="s">
        <v>33</v>
      </c>
      <c r="C89" s="48" t="s">
        <v>55</v>
      </c>
      <c r="D89" s="221" t="s">
        <v>671</v>
      </c>
      <c r="E89" s="39">
        <v>46111</v>
      </c>
      <c r="F89" s="224" t="s">
        <v>659</v>
      </c>
      <c r="G89" s="223" t="s">
        <v>943</v>
      </c>
      <c r="H89" s="222" t="s">
        <v>330</v>
      </c>
      <c r="I89" s="223" t="s">
        <v>1127</v>
      </c>
      <c r="J89" s="223" t="s">
        <v>47</v>
      </c>
      <c r="K89" s="223" t="s">
        <v>328</v>
      </c>
      <c r="L89" s="223" t="s">
        <v>329</v>
      </c>
      <c r="M89" s="223" t="s">
        <v>17</v>
      </c>
      <c r="N89" s="223" t="s">
        <v>1130</v>
      </c>
      <c r="O89" s="34"/>
    </row>
    <row r="90" spans="1:15" ht="409.5">
      <c r="A90" s="34" t="s">
        <v>104</v>
      </c>
      <c r="B90" s="33" t="s">
        <v>33</v>
      </c>
      <c r="C90" s="48" t="s">
        <v>55</v>
      </c>
      <c r="D90" s="221" t="s">
        <v>671</v>
      </c>
      <c r="E90" s="39">
        <v>46111</v>
      </c>
      <c r="F90" s="224" t="s">
        <v>1093</v>
      </c>
      <c r="G90" s="223" t="s">
        <v>943</v>
      </c>
      <c r="H90" s="222" t="s">
        <v>330</v>
      </c>
      <c r="I90" s="223" t="s">
        <v>1128</v>
      </c>
      <c r="J90" s="223" t="s">
        <v>1131</v>
      </c>
      <c r="K90" s="223" t="s">
        <v>328</v>
      </c>
      <c r="L90" s="223" t="s">
        <v>329</v>
      </c>
      <c r="M90" s="223" t="s">
        <v>17</v>
      </c>
      <c r="N90" s="223" t="s">
        <v>1129</v>
      </c>
      <c r="O90" s="34"/>
    </row>
    <row r="91" spans="1:15" ht="141.75">
      <c r="A91" s="34" t="s">
        <v>104</v>
      </c>
      <c r="B91" s="33" t="s">
        <v>33</v>
      </c>
      <c r="C91" s="48" t="s">
        <v>55</v>
      </c>
      <c r="D91" s="221" t="s">
        <v>671</v>
      </c>
      <c r="E91" s="39">
        <v>46111</v>
      </c>
      <c r="F91" s="224" t="s">
        <v>1093</v>
      </c>
      <c r="G91" s="223" t="s">
        <v>349</v>
      </c>
      <c r="H91" s="222" t="s">
        <v>1133</v>
      </c>
      <c r="I91" s="223" t="s">
        <v>1132</v>
      </c>
      <c r="J91" s="223" t="s">
        <v>349</v>
      </c>
      <c r="K91" s="223" t="s">
        <v>328</v>
      </c>
      <c r="L91" s="223" t="s">
        <v>329</v>
      </c>
      <c r="M91" s="223" t="s">
        <v>329</v>
      </c>
      <c r="N91" s="223" t="s">
        <v>329</v>
      </c>
      <c r="O91" s="34"/>
    </row>
    <row r="92" spans="1:15" ht="47.25">
      <c r="A92" s="34" t="s">
        <v>104</v>
      </c>
      <c r="B92" s="33" t="s">
        <v>33</v>
      </c>
      <c r="C92" s="48" t="s">
        <v>55</v>
      </c>
      <c r="D92" s="221" t="s">
        <v>671</v>
      </c>
      <c r="E92" s="39">
        <v>46111</v>
      </c>
      <c r="F92" s="224" t="s">
        <v>1093</v>
      </c>
      <c r="G92" s="223" t="s">
        <v>326</v>
      </c>
      <c r="H92" s="222" t="s">
        <v>522</v>
      </c>
      <c r="I92" s="223" t="s">
        <v>1134</v>
      </c>
      <c r="J92" s="223" t="s">
        <v>760</v>
      </c>
      <c r="K92" s="223" t="s">
        <v>332</v>
      </c>
      <c r="L92" s="223" t="s">
        <v>349</v>
      </c>
      <c r="M92" s="223" t="s">
        <v>349</v>
      </c>
      <c r="N92" s="223" t="s">
        <v>349</v>
      </c>
      <c r="O92" s="34"/>
    </row>
    <row r="93" spans="1:15" ht="47.25">
      <c r="A93" s="34" t="s">
        <v>361</v>
      </c>
      <c r="B93" s="33" t="s">
        <v>33</v>
      </c>
      <c r="C93" s="48" t="s">
        <v>35</v>
      </c>
      <c r="D93" s="34" t="s">
        <v>52</v>
      </c>
      <c r="E93" s="35">
        <v>44558</v>
      </c>
      <c r="F93" s="29" t="s">
        <v>1093</v>
      </c>
      <c r="G93" s="34" t="s">
        <v>326</v>
      </c>
      <c r="H93" s="37" t="s">
        <v>330</v>
      </c>
      <c r="I93" s="34" t="s">
        <v>362</v>
      </c>
      <c r="J93" s="123" t="s">
        <v>349</v>
      </c>
      <c r="K93" s="34" t="s">
        <v>360</v>
      </c>
      <c r="L93" s="34" t="s">
        <v>349</v>
      </c>
      <c r="M93" s="34" t="s">
        <v>349</v>
      </c>
      <c r="N93" s="34">
        <v>1.05</v>
      </c>
      <c r="O93" s="34"/>
    </row>
    <row r="94" spans="1:15" ht="78.75">
      <c r="A94" s="34" t="s">
        <v>361</v>
      </c>
      <c r="B94" s="33" t="s">
        <v>33</v>
      </c>
      <c r="C94" s="48" t="s">
        <v>35</v>
      </c>
      <c r="D94" s="34" t="s">
        <v>52</v>
      </c>
      <c r="E94" s="35">
        <v>44558</v>
      </c>
      <c r="F94" s="29" t="s">
        <v>1093</v>
      </c>
      <c r="G94" s="34" t="s">
        <v>326</v>
      </c>
      <c r="H94" s="37" t="s">
        <v>330</v>
      </c>
      <c r="I94" s="33" t="s">
        <v>363</v>
      </c>
      <c r="J94" s="33" t="s">
        <v>765</v>
      </c>
      <c r="K94" s="34" t="s">
        <v>332</v>
      </c>
      <c r="L94" s="34" t="s">
        <v>349</v>
      </c>
      <c r="M94" s="34" t="s">
        <v>349</v>
      </c>
      <c r="N94" s="34">
        <v>0.63</v>
      </c>
      <c r="O94" s="34"/>
    </row>
    <row r="95" spans="1:15" ht="63">
      <c r="A95" s="34" t="s">
        <v>361</v>
      </c>
      <c r="B95" s="33" t="s">
        <v>33</v>
      </c>
      <c r="C95" s="48" t="s">
        <v>35</v>
      </c>
      <c r="D95" s="34" t="s">
        <v>52</v>
      </c>
      <c r="E95" s="35">
        <v>44558</v>
      </c>
      <c r="F95" s="94" t="s">
        <v>659</v>
      </c>
      <c r="G95" s="34" t="s">
        <v>326</v>
      </c>
      <c r="H95" s="37" t="s">
        <v>330</v>
      </c>
      <c r="I95" s="34" t="s">
        <v>364</v>
      </c>
      <c r="J95" s="183" t="s">
        <v>47</v>
      </c>
      <c r="K95" s="34" t="s">
        <v>360</v>
      </c>
      <c r="L95" s="34" t="s">
        <v>349</v>
      </c>
      <c r="M95" s="34" t="s">
        <v>349</v>
      </c>
      <c r="N95" s="34">
        <v>1.95</v>
      </c>
      <c r="O95" s="34"/>
    </row>
    <row r="96" spans="1:15" ht="94.5">
      <c r="A96" s="34" t="s">
        <v>361</v>
      </c>
      <c r="B96" s="33" t="s">
        <v>33</v>
      </c>
      <c r="C96" s="48" t="s">
        <v>35</v>
      </c>
      <c r="D96" s="34" t="s">
        <v>52</v>
      </c>
      <c r="E96" s="35">
        <v>44558</v>
      </c>
      <c r="F96" s="29" t="s">
        <v>1093</v>
      </c>
      <c r="G96" s="34" t="s">
        <v>326</v>
      </c>
      <c r="H96" s="37" t="s">
        <v>349</v>
      </c>
      <c r="I96" s="34" t="s">
        <v>365</v>
      </c>
      <c r="J96" s="123" t="s">
        <v>766</v>
      </c>
      <c r="K96" s="34" t="s">
        <v>15</v>
      </c>
      <c r="L96" s="34" t="s">
        <v>349</v>
      </c>
      <c r="M96" s="34" t="s">
        <v>349</v>
      </c>
      <c r="N96" s="34" t="s">
        <v>349</v>
      </c>
      <c r="O96" s="34"/>
    </row>
    <row r="97" spans="1:15" ht="78.75">
      <c r="A97" s="34" t="s">
        <v>361</v>
      </c>
      <c r="B97" s="33" t="s">
        <v>33</v>
      </c>
      <c r="C97" s="48" t="s">
        <v>35</v>
      </c>
      <c r="D97" s="34" t="s">
        <v>52</v>
      </c>
      <c r="E97" s="35">
        <v>44558</v>
      </c>
      <c r="F97" s="29" t="s">
        <v>1093</v>
      </c>
      <c r="G97" s="34" t="s">
        <v>326</v>
      </c>
      <c r="H97" s="37" t="s">
        <v>366</v>
      </c>
      <c r="I97" s="100" t="s">
        <v>666</v>
      </c>
      <c r="J97" s="123" t="s">
        <v>760</v>
      </c>
      <c r="K97" s="34" t="s">
        <v>332</v>
      </c>
      <c r="L97" s="34" t="s">
        <v>349</v>
      </c>
      <c r="M97" s="34" t="s">
        <v>349</v>
      </c>
      <c r="N97" s="34" t="s">
        <v>349</v>
      </c>
      <c r="O97" s="34"/>
    </row>
    <row r="98" spans="1:15" ht="189">
      <c r="A98" s="34" t="s">
        <v>361</v>
      </c>
      <c r="B98" s="33" t="s">
        <v>33</v>
      </c>
      <c r="C98" s="48" t="s">
        <v>35</v>
      </c>
      <c r="D98" s="34" t="s">
        <v>52</v>
      </c>
      <c r="E98" s="35">
        <v>44558</v>
      </c>
      <c r="F98" s="29" t="s">
        <v>1093</v>
      </c>
      <c r="G98" s="34" t="s">
        <v>326</v>
      </c>
      <c r="H98" s="37" t="s">
        <v>367</v>
      </c>
      <c r="I98" s="123" t="s">
        <v>773</v>
      </c>
      <c r="J98" s="123" t="s">
        <v>349</v>
      </c>
      <c r="K98" s="34" t="s">
        <v>360</v>
      </c>
      <c r="L98" s="34" t="s">
        <v>349</v>
      </c>
      <c r="M98" s="34" t="s">
        <v>349</v>
      </c>
      <c r="N98" s="34" t="s">
        <v>349</v>
      </c>
      <c r="O98" s="34"/>
    </row>
    <row r="99" spans="1:15" ht="31.5">
      <c r="A99" s="34" t="s">
        <v>361</v>
      </c>
      <c r="B99" s="33" t="s">
        <v>33</v>
      </c>
      <c r="C99" s="48" t="s">
        <v>35</v>
      </c>
      <c r="D99" s="34" t="s">
        <v>52</v>
      </c>
      <c r="E99" s="35">
        <v>44558</v>
      </c>
      <c r="F99" s="29" t="s">
        <v>1093</v>
      </c>
      <c r="G99" s="34" t="s">
        <v>347</v>
      </c>
      <c r="H99" s="37" t="s">
        <v>368</v>
      </c>
      <c r="I99" s="34" t="s">
        <v>369</v>
      </c>
      <c r="J99" s="123" t="s">
        <v>349</v>
      </c>
      <c r="K99" s="34" t="s">
        <v>332</v>
      </c>
      <c r="L99" s="34" t="s">
        <v>349</v>
      </c>
      <c r="M99" s="34" t="s">
        <v>349</v>
      </c>
      <c r="N99" s="34">
        <v>0.17</v>
      </c>
      <c r="O99" s="34"/>
    </row>
    <row r="100" spans="1:15" ht="141.75">
      <c r="A100" s="34" t="s">
        <v>361</v>
      </c>
      <c r="B100" s="33" t="s">
        <v>33</v>
      </c>
      <c r="C100" s="48" t="s">
        <v>35</v>
      </c>
      <c r="D100" s="34" t="s">
        <v>52</v>
      </c>
      <c r="E100" s="35">
        <v>44558</v>
      </c>
      <c r="F100" s="94" t="s">
        <v>659</v>
      </c>
      <c r="G100" s="34" t="s">
        <v>347</v>
      </c>
      <c r="H100" s="37" t="s">
        <v>349</v>
      </c>
      <c r="I100" s="100" t="s">
        <v>667</v>
      </c>
      <c r="J100" s="183" t="s">
        <v>47</v>
      </c>
      <c r="K100" s="34" t="s">
        <v>15</v>
      </c>
      <c r="L100" s="34" t="s">
        <v>349</v>
      </c>
      <c r="M100" s="34" t="s">
        <v>349</v>
      </c>
      <c r="N100" s="34" t="s">
        <v>349</v>
      </c>
      <c r="O100" s="34"/>
    </row>
    <row r="101" spans="1:15" ht="173.25">
      <c r="A101" s="34" t="s">
        <v>108</v>
      </c>
      <c r="B101" s="33" t="s">
        <v>33</v>
      </c>
      <c r="C101" s="48" t="s">
        <v>55</v>
      </c>
      <c r="D101" s="221" t="s">
        <v>671</v>
      </c>
      <c r="E101" s="39">
        <v>46065</v>
      </c>
      <c r="F101" s="29" t="s">
        <v>1093</v>
      </c>
      <c r="G101" s="223" t="s">
        <v>326</v>
      </c>
      <c r="H101" s="222" t="s">
        <v>1095</v>
      </c>
      <c r="I101" s="223" t="s">
        <v>1096</v>
      </c>
      <c r="J101" s="223" t="s">
        <v>349</v>
      </c>
      <c r="K101" s="223" t="s">
        <v>332</v>
      </c>
      <c r="L101" s="223" t="s">
        <v>349</v>
      </c>
      <c r="M101" s="223" t="s">
        <v>17</v>
      </c>
      <c r="N101" s="34">
        <v>50</v>
      </c>
      <c r="O101" s="34"/>
    </row>
    <row r="102" spans="1:15" ht="94.5">
      <c r="A102" s="34" t="s">
        <v>108</v>
      </c>
      <c r="B102" s="33" t="s">
        <v>33</v>
      </c>
      <c r="C102" s="48" t="s">
        <v>55</v>
      </c>
      <c r="D102" s="221" t="s">
        <v>671</v>
      </c>
      <c r="E102" s="39">
        <v>46065</v>
      </c>
      <c r="F102" s="29" t="s">
        <v>1093</v>
      </c>
      <c r="G102" s="223" t="s">
        <v>326</v>
      </c>
      <c r="H102" s="222" t="s">
        <v>795</v>
      </c>
      <c r="I102" s="223" t="s">
        <v>1097</v>
      </c>
      <c r="J102" s="223" t="s">
        <v>760</v>
      </c>
      <c r="K102" s="223" t="s">
        <v>332</v>
      </c>
      <c r="L102" s="223" t="s">
        <v>349</v>
      </c>
      <c r="M102" s="223" t="s">
        <v>349</v>
      </c>
      <c r="N102" s="223" t="s">
        <v>349</v>
      </c>
      <c r="O102" s="34"/>
    </row>
    <row r="103" spans="1:15" ht="126">
      <c r="A103" s="34" t="s">
        <v>111</v>
      </c>
      <c r="B103" s="33" t="s">
        <v>33</v>
      </c>
      <c r="C103" s="48" t="s">
        <v>55</v>
      </c>
      <c r="D103" s="191" t="s">
        <v>671</v>
      </c>
      <c r="E103" s="35">
        <v>45959</v>
      </c>
      <c r="F103" s="29" t="s">
        <v>1093</v>
      </c>
      <c r="G103" s="191" t="s">
        <v>326</v>
      </c>
      <c r="H103" s="193" t="s">
        <v>330</v>
      </c>
      <c r="I103" s="191" t="s">
        <v>1062</v>
      </c>
      <c r="J103" s="191" t="s">
        <v>458</v>
      </c>
      <c r="K103" s="191" t="s">
        <v>328</v>
      </c>
      <c r="L103" s="191" t="s">
        <v>349</v>
      </c>
      <c r="M103" s="191" t="s">
        <v>18</v>
      </c>
      <c r="N103" s="191">
        <v>4.6322846259999997</v>
      </c>
      <c r="O103" s="34"/>
    </row>
    <row r="104" spans="1:15" ht="173.25">
      <c r="A104" s="34" t="s">
        <v>111</v>
      </c>
      <c r="B104" s="33" t="s">
        <v>33</v>
      </c>
      <c r="C104" s="48" t="s">
        <v>55</v>
      </c>
      <c r="D104" s="191" t="s">
        <v>671</v>
      </c>
      <c r="E104" s="35">
        <v>45959</v>
      </c>
      <c r="F104" s="29" t="s">
        <v>1093</v>
      </c>
      <c r="G104" s="191" t="s">
        <v>326</v>
      </c>
      <c r="H104" s="193" t="s">
        <v>330</v>
      </c>
      <c r="I104" s="33" t="s">
        <v>1063</v>
      </c>
      <c r="J104" s="28" t="s">
        <v>768</v>
      </c>
      <c r="K104" s="191" t="s">
        <v>328</v>
      </c>
      <c r="L104" s="191" t="s">
        <v>349</v>
      </c>
      <c r="M104" s="191" t="s">
        <v>17</v>
      </c>
      <c r="N104" s="34">
        <v>39.770366000000003</v>
      </c>
      <c r="O104" s="34"/>
    </row>
    <row r="105" spans="1:15" ht="110.25">
      <c r="A105" s="34" t="s">
        <v>111</v>
      </c>
      <c r="B105" s="33" t="s">
        <v>33</v>
      </c>
      <c r="C105" s="48" t="s">
        <v>55</v>
      </c>
      <c r="D105" s="191" t="s">
        <v>671</v>
      </c>
      <c r="E105" s="35">
        <v>45959</v>
      </c>
      <c r="F105" s="192" t="s">
        <v>659</v>
      </c>
      <c r="G105" s="191" t="s">
        <v>326</v>
      </c>
      <c r="H105" s="193" t="s">
        <v>330</v>
      </c>
      <c r="I105" s="33" t="s">
        <v>1064</v>
      </c>
      <c r="J105" s="183" t="s">
        <v>47</v>
      </c>
      <c r="K105" s="191" t="s">
        <v>328</v>
      </c>
      <c r="L105" s="191" t="s">
        <v>349</v>
      </c>
      <c r="M105" s="191" t="s">
        <v>17</v>
      </c>
      <c r="N105" s="34">
        <v>1.434588</v>
      </c>
      <c r="O105" s="34"/>
    </row>
    <row r="106" spans="1:15" ht="141.75">
      <c r="A106" s="34" t="s">
        <v>111</v>
      </c>
      <c r="B106" s="33" t="s">
        <v>33</v>
      </c>
      <c r="C106" s="48" t="s">
        <v>55</v>
      </c>
      <c r="D106" s="191" t="s">
        <v>671</v>
      </c>
      <c r="E106" s="35">
        <v>45959</v>
      </c>
      <c r="F106" s="29" t="s">
        <v>1093</v>
      </c>
      <c r="G106" s="191" t="s">
        <v>326</v>
      </c>
      <c r="H106" s="193" t="s">
        <v>330</v>
      </c>
      <c r="I106" s="33" t="s">
        <v>1065</v>
      </c>
      <c r="J106" s="28" t="s">
        <v>760</v>
      </c>
      <c r="K106" s="191" t="s">
        <v>328</v>
      </c>
      <c r="L106" s="191" t="s">
        <v>349</v>
      </c>
      <c r="M106" s="191" t="s">
        <v>17</v>
      </c>
      <c r="N106" s="34">
        <v>53.571429000000002</v>
      </c>
      <c r="O106" s="34"/>
    </row>
    <row r="107" spans="1:15" ht="204.75">
      <c r="A107" s="34" t="s">
        <v>111</v>
      </c>
      <c r="B107" s="33" t="s">
        <v>33</v>
      </c>
      <c r="C107" s="48" t="s">
        <v>55</v>
      </c>
      <c r="D107" s="191" t="s">
        <v>671</v>
      </c>
      <c r="E107" s="35">
        <v>45959</v>
      </c>
      <c r="F107" s="192" t="s">
        <v>659</v>
      </c>
      <c r="G107" s="191" t="s">
        <v>326</v>
      </c>
      <c r="H107" s="193" t="s">
        <v>330</v>
      </c>
      <c r="I107" s="33" t="s">
        <v>1066</v>
      </c>
      <c r="J107" s="183" t="s">
        <v>47</v>
      </c>
      <c r="K107" s="191" t="s">
        <v>328</v>
      </c>
      <c r="L107" s="191" t="s">
        <v>349</v>
      </c>
      <c r="M107" s="191" t="s">
        <v>17</v>
      </c>
      <c r="N107" s="34">
        <v>7</v>
      </c>
      <c r="O107" s="34"/>
    </row>
    <row r="108" spans="1:15" ht="267.75">
      <c r="A108" s="34" t="s">
        <v>111</v>
      </c>
      <c r="B108" s="33" t="s">
        <v>33</v>
      </c>
      <c r="C108" s="48" t="s">
        <v>55</v>
      </c>
      <c r="D108" s="191" t="s">
        <v>671</v>
      </c>
      <c r="E108" s="35">
        <v>45959</v>
      </c>
      <c r="F108" s="192" t="s">
        <v>659</v>
      </c>
      <c r="G108" s="191" t="s">
        <v>326</v>
      </c>
      <c r="H108" s="193" t="s">
        <v>330</v>
      </c>
      <c r="I108" s="33" t="s">
        <v>1067</v>
      </c>
      <c r="J108" s="183" t="s">
        <v>47</v>
      </c>
      <c r="K108" s="191" t="s">
        <v>328</v>
      </c>
      <c r="L108" s="191" t="s">
        <v>349</v>
      </c>
      <c r="M108" s="191" t="s">
        <v>17</v>
      </c>
      <c r="N108" s="34">
        <v>0.8</v>
      </c>
      <c r="O108" s="34"/>
    </row>
    <row r="109" spans="1:15" ht="189">
      <c r="A109" s="34" t="s">
        <v>111</v>
      </c>
      <c r="B109" s="33" t="s">
        <v>33</v>
      </c>
      <c r="C109" s="48" t="s">
        <v>55</v>
      </c>
      <c r="D109" s="191" t="s">
        <v>671</v>
      </c>
      <c r="E109" s="35">
        <v>45959</v>
      </c>
      <c r="F109" s="192" t="s">
        <v>659</v>
      </c>
      <c r="G109" s="191" t="s">
        <v>326</v>
      </c>
      <c r="H109" s="193" t="s">
        <v>330</v>
      </c>
      <c r="I109" s="33" t="s">
        <v>1068</v>
      </c>
      <c r="J109" s="183" t="s">
        <v>47</v>
      </c>
      <c r="K109" s="191" t="s">
        <v>328</v>
      </c>
      <c r="L109" s="191" t="s">
        <v>349</v>
      </c>
      <c r="M109" s="191" t="s">
        <v>17</v>
      </c>
      <c r="N109" s="34">
        <v>85</v>
      </c>
      <c r="O109" s="34"/>
    </row>
    <row r="110" spans="1:15" ht="252">
      <c r="A110" s="34" t="s">
        <v>113</v>
      </c>
      <c r="B110" s="33" t="s">
        <v>29</v>
      </c>
      <c r="C110" s="48" t="s">
        <v>51</v>
      </c>
      <c r="D110" s="105" t="s">
        <v>671</v>
      </c>
      <c r="E110" s="35">
        <v>45715</v>
      </c>
      <c r="F110" s="29" t="s">
        <v>1093</v>
      </c>
      <c r="G110" s="34" t="s">
        <v>326</v>
      </c>
      <c r="H110" s="37" t="s">
        <v>330</v>
      </c>
      <c r="I110" s="105" t="s">
        <v>703</v>
      </c>
      <c r="J110" s="123" t="s">
        <v>349</v>
      </c>
      <c r="K110" s="105" t="s">
        <v>328</v>
      </c>
      <c r="L110" s="34" t="s">
        <v>349</v>
      </c>
      <c r="M110" s="105" t="s">
        <v>17</v>
      </c>
      <c r="N110" s="34">
        <v>2.2000000000000002</v>
      </c>
      <c r="O110" s="105" t="s">
        <v>704</v>
      </c>
    </row>
    <row r="111" spans="1:15" ht="157.5">
      <c r="A111" s="34" t="s">
        <v>115</v>
      </c>
      <c r="B111" s="33" t="s">
        <v>30</v>
      </c>
      <c r="C111" s="48" t="s">
        <v>55</v>
      </c>
      <c r="D111" s="174" t="s">
        <v>61</v>
      </c>
      <c r="E111" s="39">
        <v>45973</v>
      </c>
      <c r="F111" s="29" t="s">
        <v>1093</v>
      </c>
      <c r="G111" s="173" t="s">
        <v>326</v>
      </c>
      <c r="H111" s="176" t="s">
        <v>330</v>
      </c>
      <c r="I111" s="173" t="s">
        <v>976</v>
      </c>
      <c r="J111" s="173" t="s">
        <v>458</v>
      </c>
      <c r="K111" s="173" t="s">
        <v>328</v>
      </c>
      <c r="L111" s="173" t="s">
        <v>349</v>
      </c>
      <c r="M111" s="173" t="s">
        <v>17</v>
      </c>
      <c r="N111" s="173" t="s">
        <v>329</v>
      </c>
      <c r="O111" s="34"/>
    </row>
    <row r="112" spans="1:15" ht="141.75">
      <c r="A112" s="34" t="s">
        <v>115</v>
      </c>
      <c r="B112" s="33" t="s">
        <v>30</v>
      </c>
      <c r="C112" s="48" t="s">
        <v>55</v>
      </c>
      <c r="D112" s="174" t="s">
        <v>61</v>
      </c>
      <c r="E112" s="39">
        <v>45973</v>
      </c>
      <c r="F112" s="29" t="s">
        <v>1093</v>
      </c>
      <c r="G112" s="173" t="s">
        <v>347</v>
      </c>
      <c r="H112" s="176" t="s">
        <v>349</v>
      </c>
      <c r="I112" s="173" t="s">
        <v>977</v>
      </c>
      <c r="J112" s="28" t="s">
        <v>349</v>
      </c>
      <c r="K112" s="173" t="s">
        <v>332</v>
      </c>
      <c r="L112" s="173" t="s">
        <v>349</v>
      </c>
      <c r="M112" s="173" t="s">
        <v>349</v>
      </c>
      <c r="N112" s="173" t="s">
        <v>349</v>
      </c>
      <c r="O112" s="34"/>
    </row>
    <row r="113" spans="1:15" ht="141.75">
      <c r="A113" s="34" t="s">
        <v>115</v>
      </c>
      <c r="B113" s="33" t="s">
        <v>30</v>
      </c>
      <c r="C113" s="48" t="s">
        <v>55</v>
      </c>
      <c r="D113" s="174" t="s">
        <v>61</v>
      </c>
      <c r="E113" s="39">
        <v>45973</v>
      </c>
      <c r="F113" s="175" t="s">
        <v>659</v>
      </c>
      <c r="G113" s="173" t="s">
        <v>326</v>
      </c>
      <c r="H113" s="176" t="s">
        <v>330</v>
      </c>
      <c r="I113" s="173" t="s">
        <v>978</v>
      </c>
      <c r="J113" s="183" t="s">
        <v>47</v>
      </c>
      <c r="K113" s="173" t="s">
        <v>328</v>
      </c>
      <c r="L113" s="173" t="s">
        <v>349</v>
      </c>
      <c r="M113" s="173" t="s">
        <v>18</v>
      </c>
      <c r="N113" s="173" t="s">
        <v>329</v>
      </c>
      <c r="O113" s="34"/>
    </row>
    <row r="114" spans="1:15" ht="31.5">
      <c r="A114" s="34" t="s">
        <v>117</v>
      </c>
      <c r="B114" s="33" t="s">
        <v>29</v>
      </c>
      <c r="C114" s="48" t="s">
        <v>51</v>
      </c>
      <c r="D114" s="34" t="s">
        <v>654</v>
      </c>
      <c r="E114" s="35">
        <v>44746</v>
      </c>
      <c r="F114" s="29" t="s">
        <v>1093</v>
      </c>
      <c r="G114" s="34" t="s">
        <v>371</v>
      </c>
      <c r="H114" s="37" t="s">
        <v>372</v>
      </c>
      <c r="I114" s="34" t="s">
        <v>373</v>
      </c>
      <c r="J114" s="123" t="s">
        <v>429</v>
      </c>
      <c r="K114" s="34" t="s">
        <v>332</v>
      </c>
      <c r="L114" s="34" t="s">
        <v>349</v>
      </c>
      <c r="M114" s="34" t="s">
        <v>349</v>
      </c>
      <c r="N114" s="34" t="s">
        <v>349</v>
      </c>
      <c r="O114" s="34"/>
    </row>
    <row r="115" spans="1:15" ht="138.75" customHeight="1">
      <c r="A115" s="34" t="s">
        <v>117</v>
      </c>
      <c r="B115" s="33" t="s">
        <v>29</v>
      </c>
      <c r="C115" s="48" t="s">
        <v>51</v>
      </c>
      <c r="D115" s="34" t="s">
        <v>654</v>
      </c>
      <c r="E115" s="35">
        <v>44746</v>
      </c>
      <c r="F115" s="94" t="s">
        <v>659</v>
      </c>
      <c r="G115" s="34" t="s">
        <v>371</v>
      </c>
      <c r="H115" s="37" t="s">
        <v>330</v>
      </c>
      <c r="I115" s="34" t="s">
        <v>374</v>
      </c>
      <c r="J115" s="183" t="s">
        <v>47</v>
      </c>
      <c r="K115" s="34" t="s">
        <v>332</v>
      </c>
      <c r="L115" s="34" t="s">
        <v>349</v>
      </c>
      <c r="M115" s="34" t="s">
        <v>349</v>
      </c>
      <c r="N115" s="34" t="s">
        <v>349</v>
      </c>
      <c r="O115" s="34"/>
    </row>
    <row r="116" spans="1:15" ht="78.75">
      <c r="A116" s="34" t="s">
        <v>117</v>
      </c>
      <c r="B116" s="33" t="s">
        <v>29</v>
      </c>
      <c r="C116" s="48" t="s">
        <v>51</v>
      </c>
      <c r="D116" s="34" t="s">
        <v>654</v>
      </c>
      <c r="E116" s="35">
        <v>44746</v>
      </c>
      <c r="F116" s="94" t="s">
        <v>659</v>
      </c>
      <c r="G116" s="34" t="s">
        <v>371</v>
      </c>
      <c r="H116" s="37" t="s">
        <v>375</v>
      </c>
      <c r="I116" s="34" t="s">
        <v>376</v>
      </c>
      <c r="J116" s="183" t="s">
        <v>47</v>
      </c>
      <c r="K116" s="34" t="s">
        <v>332</v>
      </c>
      <c r="L116" s="34" t="s">
        <v>349</v>
      </c>
      <c r="M116" s="34" t="s">
        <v>17</v>
      </c>
      <c r="N116" s="34" t="s">
        <v>349</v>
      </c>
      <c r="O116" s="34"/>
    </row>
    <row r="117" spans="1:15" ht="31.5">
      <c r="A117" s="34" t="s">
        <v>119</v>
      </c>
      <c r="B117" s="33" t="s">
        <v>29</v>
      </c>
      <c r="C117" s="48" t="s">
        <v>51</v>
      </c>
      <c r="D117" s="34" t="s">
        <v>52</v>
      </c>
      <c r="E117" s="35">
        <v>44194</v>
      </c>
      <c r="F117" s="94" t="s">
        <v>333</v>
      </c>
      <c r="G117" s="95" t="s">
        <v>47</v>
      </c>
      <c r="H117" s="95" t="s">
        <v>47</v>
      </c>
      <c r="I117" s="95" t="s">
        <v>47</v>
      </c>
      <c r="J117" s="98" t="s">
        <v>47</v>
      </c>
      <c r="K117" s="95" t="s">
        <v>47</v>
      </c>
      <c r="L117" s="95" t="s">
        <v>47</v>
      </c>
      <c r="M117" s="95" t="s">
        <v>47</v>
      </c>
      <c r="N117" s="95" t="s">
        <v>47</v>
      </c>
      <c r="O117" s="34"/>
    </row>
    <row r="118" spans="1:15" ht="31.5">
      <c r="A118" s="34" t="s">
        <v>121</v>
      </c>
      <c r="B118" s="33" t="s">
        <v>29</v>
      </c>
      <c r="C118" s="48" t="s">
        <v>51</v>
      </c>
      <c r="D118" s="115" t="s">
        <v>61</v>
      </c>
      <c r="E118" s="39">
        <v>45694</v>
      </c>
      <c r="F118" s="94" t="s">
        <v>333</v>
      </c>
      <c r="G118" s="95" t="s">
        <v>47</v>
      </c>
      <c r="H118" s="95" t="s">
        <v>47</v>
      </c>
      <c r="I118" s="95" t="s">
        <v>47</v>
      </c>
      <c r="J118" s="98" t="s">
        <v>47</v>
      </c>
      <c r="K118" s="95" t="s">
        <v>47</v>
      </c>
      <c r="L118" s="95" t="s">
        <v>47</v>
      </c>
      <c r="M118" s="95" t="s">
        <v>47</v>
      </c>
      <c r="N118" s="95" t="s">
        <v>47</v>
      </c>
      <c r="O118" s="34"/>
    </row>
    <row r="119" spans="1:15" ht="78.75">
      <c r="A119" s="34" t="s">
        <v>123</v>
      </c>
      <c r="B119" s="33" t="s">
        <v>30</v>
      </c>
      <c r="C119" s="48" t="s">
        <v>55</v>
      </c>
      <c r="D119" s="38" t="s">
        <v>124</v>
      </c>
      <c r="E119" s="39">
        <v>45103</v>
      </c>
      <c r="F119" s="94" t="s">
        <v>659</v>
      </c>
      <c r="G119" s="34" t="s">
        <v>371</v>
      </c>
      <c r="H119" s="37" t="s">
        <v>378</v>
      </c>
      <c r="I119" s="34" t="s">
        <v>379</v>
      </c>
      <c r="J119" s="183" t="s">
        <v>47</v>
      </c>
      <c r="K119" s="34" t="s">
        <v>380</v>
      </c>
      <c r="L119" s="34" t="s">
        <v>349</v>
      </c>
      <c r="M119" s="34" t="s">
        <v>349</v>
      </c>
      <c r="N119" s="34" t="s">
        <v>349</v>
      </c>
      <c r="O119" s="34"/>
    </row>
    <row r="120" spans="1:15" ht="63">
      <c r="A120" s="34" t="s">
        <v>123</v>
      </c>
      <c r="B120" s="33" t="s">
        <v>30</v>
      </c>
      <c r="C120" s="48" t="s">
        <v>55</v>
      </c>
      <c r="D120" s="38" t="s">
        <v>124</v>
      </c>
      <c r="E120" s="39">
        <v>45103</v>
      </c>
      <c r="F120" s="94" t="s">
        <v>659</v>
      </c>
      <c r="G120" s="34" t="s">
        <v>371</v>
      </c>
      <c r="H120" s="37" t="s">
        <v>378</v>
      </c>
      <c r="I120" s="34" t="s">
        <v>381</v>
      </c>
      <c r="J120" s="183" t="s">
        <v>47</v>
      </c>
      <c r="K120" s="34" t="s">
        <v>380</v>
      </c>
      <c r="L120" s="34" t="s">
        <v>349</v>
      </c>
      <c r="M120" s="34" t="s">
        <v>349</v>
      </c>
      <c r="N120" s="34" t="s">
        <v>349</v>
      </c>
      <c r="O120" s="34"/>
    </row>
    <row r="121" spans="1:15" ht="78.75">
      <c r="A121" s="34" t="s">
        <v>123</v>
      </c>
      <c r="B121" s="33" t="s">
        <v>30</v>
      </c>
      <c r="C121" s="48" t="s">
        <v>55</v>
      </c>
      <c r="D121" s="38" t="s">
        <v>124</v>
      </c>
      <c r="E121" s="39">
        <v>45103</v>
      </c>
      <c r="F121" s="94" t="s">
        <v>659</v>
      </c>
      <c r="G121" s="34" t="s">
        <v>371</v>
      </c>
      <c r="H121" s="37" t="s">
        <v>382</v>
      </c>
      <c r="I121" s="34" t="s">
        <v>383</v>
      </c>
      <c r="J121" s="183" t="s">
        <v>47</v>
      </c>
      <c r="K121" s="34" t="s">
        <v>380</v>
      </c>
      <c r="L121" s="34" t="s">
        <v>349</v>
      </c>
      <c r="M121" s="34" t="s">
        <v>349</v>
      </c>
      <c r="N121" s="34">
        <v>138</v>
      </c>
      <c r="O121" s="34"/>
    </row>
    <row r="122" spans="1:15" ht="31.5">
      <c r="A122" s="34" t="s">
        <v>126</v>
      </c>
      <c r="B122" s="33" t="s">
        <v>29</v>
      </c>
      <c r="C122" s="49" t="s">
        <v>51</v>
      </c>
      <c r="D122" s="167" t="s">
        <v>671</v>
      </c>
      <c r="E122" s="39">
        <v>46015</v>
      </c>
      <c r="F122" s="97" t="s">
        <v>333</v>
      </c>
      <c r="G122" s="98" t="s">
        <v>47</v>
      </c>
      <c r="H122" s="98" t="s">
        <v>47</v>
      </c>
      <c r="I122" s="98" t="s">
        <v>47</v>
      </c>
      <c r="J122" s="98" t="s">
        <v>47</v>
      </c>
      <c r="K122" s="98" t="s">
        <v>47</v>
      </c>
      <c r="L122" s="98" t="s">
        <v>47</v>
      </c>
      <c r="M122" s="98" t="s">
        <v>47</v>
      </c>
      <c r="N122" s="98" t="s">
        <v>47</v>
      </c>
      <c r="O122" s="34"/>
    </row>
    <row r="123" spans="1:15" ht="31.5">
      <c r="A123" s="34" t="s">
        <v>128</v>
      </c>
      <c r="B123" s="33" t="s">
        <v>33</v>
      </c>
      <c r="C123" s="48" t="s">
        <v>51</v>
      </c>
      <c r="D123" s="34" t="s">
        <v>129</v>
      </c>
      <c r="E123" s="35">
        <v>44858</v>
      </c>
      <c r="F123" s="97" t="s">
        <v>659</v>
      </c>
      <c r="G123" s="34" t="s">
        <v>326</v>
      </c>
      <c r="H123" s="37" t="s">
        <v>330</v>
      </c>
      <c r="I123" s="34" t="s">
        <v>384</v>
      </c>
      <c r="J123" s="183" t="s">
        <v>47</v>
      </c>
      <c r="K123" s="34" t="s">
        <v>360</v>
      </c>
      <c r="L123" s="34" t="s">
        <v>349</v>
      </c>
      <c r="M123" s="34" t="s">
        <v>349</v>
      </c>
      <c r="N123" s="34">
        <v>150</v>
      </c>
      <c r="O123" s="34"/>
    </row>
    <row r="124" spans="1:15" ht="189">
      <c r="A124" s="34" t="s">
        <v>131</v>
      </c>
      <c r="B124" s="33" t="s">
        <v>33</v>
      </c>
      <c r="C124" s="48" t="s">
        <v>35</v>
      </c>
      <c r="D124" s="223" t="s">
        <v>671</v>
      </c>
      <c r="E124" s="35">
        <v>46071</v>
      </c>
      <c r="F124" s="29" t="s">
        <v>1093</v>
      </c>
      <c r="G124" s="223" t="s">
        <v>326</v>
      </c>
      <c r="H124" s="222" t="s">
        <v>330</v>
      </c>
      <c r="I124" s="223" t="s">
        <v>1101</v>
      </c>
      <c r="J124" s="223" t="s">
        <v>1098</v>
      </c>
      <c r="K124" s="223" t="s">
        <v>328</v>
      </c>
      <c r="L124" s="223" t="s">
        <v>1099</v>
      </c>
      <c r="M124" s="223" t="s">
        <v>17</v>
      </c>
      <c r="N124" s="223" t="s">
        <v>1100</v>
      </c>
      <c r="O124" s="34"/>
    </row>
    <row r="125" spans="1:15" ht="157.5">
      <c r="A125" s="34" t="s">
        <v>131</v>
      </c>
      <c r="B125" s="33" t="s">
        <v>33</v>
      </c>
      <c r="C125" s="48" t="s">
        <v>35</v>
      </c>
      <c r="D125" s="223" t="s">
        <v>671</v>
      </c>
      <c r="E125" s="35">
        <v>46071</v>
      </c>
      <c r="F125" s="29" t="s">
        <v>1093</v>
      </c>
      <c r="G125" s="223" t="s">
        <v>326</v>
      </c>
      <c r="H125" s="222" t="s">
        <v>330</v>
      </c>
      <c r="I125" s="223" t="s">
        <v>1102</v>
      </c>
      <c r="J125" s="223" t="s">
        <v>458</v>
      </c>
      <c r="K125" s="223" t="s">
        <v>328</v>
      </c>
      <c r="L125" s="223" t="s">
        <v>1104</v>
      </c>
      <c r="M125" s="223" t="s">
        <v>17</v>
      </c>
      <c r="N125" s="223" t="s">
        <v>1103</v>
      </c>
      <c r="O125" s="34"/>
    </row>
    <row r="126" spans="1:15" ht="141.75">
      <c r="A126" s="34" t="s">
        <v>131</v>
      </c>
      <c r="B126" s="33" t="s">
        <v>33</v>
      </c>
      <c r="C126" s="48" t="s">
        <v>35</v>
      </c>
      <c r="D126" s="223" t="s">
        <v>671</v>
      </c>
      <c r="E126" s="35">
        <v>46071</v>
      </c>
      <c r="F126" s="224" t="s">
        <v>659</v>
      </c>
      <c r="G126" s="223" t="s">
        <v>326</v>
      </c>
      <c r="H126" s="222" t="s">
        <v>330</v>
      </c>
      <c r="I126" s="223" t="s">
        <v>1105</v>
      </c>
      <c r="J126" s="223" t="s">
        <v>47</v>
      </c>
      <c r="K126" s="223" t="s">
        <v>328</v>
      </c>
      <c r="L126" s="223" t="s">
        <v>1107</v>
      </c>
      <c r="M126" s="223" t="s">
        <v>17</v>
      </c>
      <c r="N126" s="223" t="s">
        <v>1106</v>
      </c>
      <c r="O126" s="34"/>
    </row>
    <row r="127" spans="1:15" ht="173.25">
      <c r="A127" s="34" t="s">
        <v>131</v>
      </c>
      <c r="B127" s="33" t="s">
        <v>33</v>
      </c>
      <c r="C127" s="48" t="s">
        <v>35</v>
      </c>
      <c r="D127" s="223" t="s">
        <v>671</v>
      </c>
      <c r="E127" s="35">
        <v>46071</v>
      </c>
      <c r="F127" s="29" t="s">
        <v>659</v>
      </c>
      <c r="G127" s="223" t="s">
        <v>326</v>
      </c>
      <c r="H127" s="222" t="s">
        <v>330</v>
      </c>
      <c r="I127" s="223" t="s">
        <v>1108</v>
      </c>
      <c r="J127" s="223" t="s">
        <v>47</v>
      </c>
      <c r="K127" s="223" t="s">
        <v>328</v>
      </c>
      <c r="L127" s="223" t="s">
        <v>1110</v>
      </c>
      <c r="M127" s="223" t="s">
        <v>17</v>
      </c>
      <c r="N127" s="223" t="s">
        <v>1109</v>
      </c>
      <c r="O127" s="34"/>
    </row>
    <row r="128" spans="1:15" ht="157.5">
      <c r="A128" s="34" t="s">
        <v>131</v>
      </c>
      <c r="B128" s="33" t="s">
        <v>33</v>
      </c>
      <c r="C128" s="48" t="s">
        <v>35</v>
      </c>
      <c r="D128" s="223" t="s">
        <v>671</v>
      </c>
      <c r="E128" s="35">
        <v>46071</v>
      </c>
      <c r="F128" s="29" t="s">
        <v>659</v>
      </c>
      <c r="G128" s="223" t="s">
        <v>326</v>
      </c>
      <c r="H128" s="222" t="s">
        <v>330</v>
      </c>
      <c r="I128" s="223" t="s">
        <v>1111</v>
      </c>
      <c r="J128" s="223" t="s">
        <v>47</v>
      </c>
      <c r="K128" s="223" t="s">
        <v>328</v>
      </c>
      <c r="L128" s="223" t="s">
        <v>1113</v>
      </c>
      <c r="M128" s="223" t="s">
        <v>17</v>
      </c>
      <c r="N128" s="223" t="s">
        <v>1112</v>
      </c>
      <c r="O128" s="34"/>
    </row>
    <row r="129" spans="1:15" ht="47.25">
      <c r="A129" s="34" t="s">
        <v>131</v>
      </c>
      <c r="B129" s="33" t="s">
        <v>33</v>
      </c>
      <c r="C129" s="48" t="s">
        <v>35</v>
      </c>
      <c r="D129" s="223" t="s">
        <v>671</v>
      </c>
      <c r="E129" s="35">
        <v>46071</v>
      </c>
      <c r="F129" s="29" t="s">
        <v>1093</v>
      </c>
      <c r="G129" s="223" t="s">
        <v>347</v>
      </c>
      <c r="H129" s="222" t="s">
        <v>348</v>
      </c>
      <c r="I129" s="223" t="s">
        <v>1114</v>
      </c>
      <c r="J129" s="223" t="s">
        <v>1115</v>
      </c>
      <c r="K129" s="223" t="s">
        <v>332</v>
      </c>
      <c r="L129" s="223" t="s">
        <v>349</v>
      </c>
      <c r="M129" s="223" t="s">
        <v>349</v>
      </c>
      <c r="N129" s="223" t="s">
        <v>349</v>
      </c>
      <c r="O129" s="34"/>
    </row>
    <row r="130" spans="1:15" ht="110.25">
      <c r="A130" s="34" t="s">
        <v>131</v>
      </c>
      <c r="B130" s="33" t="s">
        <v>33</v>
      </c>
      <c r="C130" s="48" t="s">
        <v>35</v>
      </c>
      <c r="D130" s="223" t="s">
        <v>671</v>
      </c>
      <c r="E130" s="35">
        <v>46071</v>
      </c>
      <c r="F130" s="29" t="s">
        <v>1093</v>
      </c>
      <c r="G130" s="223" t="s">
        <v>943</v>
      </c>
      <c r="H130" s="222" t="s">
        <v>1116</v>
      </c>
      <c r="I130" s="223" t="s">
        <v>1117</v>
      </c>
      <c r="J130" s="223" t="s">
        <v>963</v>
      </c>
      <c r="K130" s="223" t="s">
        <v>332</v>
      </c>
      <c r="L130" s="223" t="s">
        <v>349</v>
      </c>
      <c r="M130" s="223" t="s">
        <v>17</v>
      </c>
      <c r="N130" s="223" t="s">
        <v>1118</v>
      </c>
      <c r="O130" s="34"/>
    </row>
    <row r="131" spans="1:15" ht="173.25">
      <c r="A131" s="34" t="s">
        <v>131</v>
      </c>
      <c r="B131" s="33" t="s">
        <v>33</v>
      </c>
      <c r="C131" s="48" t="s">
        <v>35</v>
      </c>
      <c r="D131" s="223" t="s">
        <v>671</v>
      </c>
      <c r="E131" s="35">
        <v>46071</v>
      </c>
      <c r="F131" s="29" t="s">
        <v>1093</v>
      </c>
      <c r="G131" s="223" t="s">
        <v>943</v>
      </c>
      <c r="H131" s="222" t="s">
        <v>874</v>
      </c>
      <c r="I131" s="223" t="s">
        <v>1119</v>
      </c>
      <c r="J131" s="223" t="s">
        <v>349</v>
      </c>
      <c r="K131" s="223" t="s">
        <v>332</v>
      </c>
      <c r="L131" s="223" t="s">
        <v>349</v>
      </c>
      <c r="M131" s="223" t="s">
        <v>349</v>
      </c>
      <c r="N131" s="223" t="s">
        <v>349</v>
      </c>
      <c r="O131" s="34"/>
    </row>
    <row r="132" spans="1:15" ht="141.75">
      <c r="A132" s="34" t="s">
        <v>133</v>
      </c>
      <c r="B132" s="33" t="s">
        <v>33</v>
      </c>
      <c r="C132" s="48" t="s">
        <v>55</v>
      </c>
      <c r="D132" s="164" t="s">
        <v>671</v>
      </c>
      <c r="E132" s="35">
        <v>45922</v>
      </c>
      <c r="F132" s="29" t="s">
        <v>1093</v>
      </c>
      <c r="G132" s="34" t="s">
        <v>326</v>
      </c>
      <c r="H132" s="166" t="s">
        <v>330</v>
      </c>
      <c r="I132" s="164" t="s">
        <v>916</v>
      </c>
      <c r="J132" s="164" t="s">
        <v>349</v>
      </c>
      <c r="K132" s="164" t="s">
        <v>377</v>
      </c>
      <c r="L132" s="164" t="s">
        <v>917</v>
      </c>
      <c r="M132" s="164" t="s">
        <v>349</v>
      </c>
      <c r="N132" s="164" t="s">
        <v>329</v>
      </c>
      <c r="O132" s="34"/>
    </row>
    <row r="133" spans="1:15" ht="63">
      <c r="A133" s="34" t="s">
        <v>133</v>
      </c>
      <c r="B133" s="33" t="s">
        <v>33</v>
      </c>
      <c r="C133" s="48" t="s">
        <v>55</v>
      </c>
      <c r="D133" s="164" t="s">
        <v>671</v>
      </c>
      <c r="E133" s="35">
        <v>45922</v>
      </c>
      <c r="F133" s="165" t="s">
        <v>659</v>
      </c>
      <c r="G133" s="34" t="s">
        <v>326</v>
      </c>
      <c r="H133" s="166" t="s">
        <v>330</v>
      </c>
      <c r="I133" s="164" t="s">
        <v>918</v>
      </c>
      <c r="J133" s="183" t="s">
        <v>47</v>
      </c>
      <c r="K133" s="164" t="s">
        <v>377</v>
      </c>
      <c r="L133" s="164" t="s">
        <v>919</v>
      </c>
      <c r="M133" s="164" t="s">
        <v>349</v>
      </c>
      <c r="N133" s="164" t="s">
        <v>349</v>
      </c>
      <c r="O133" s="34"/>
    </row>
    <row r="134" spans="1:15" ht="47.25">
      <c r="A134" s="34" t="s">
        <v>135</v>
      </c>
      <c r="B134" s="33" t="s">
        <v>33</v>
      </c>
      <c r="C134" s="48" t="s">
        <v>35</v>
      </c>
      <c r="D134" s="153" t="s">
        <v>671</v>
      </c>
      <c r="E134" s="35">
        <v>45926</v>
      </c>
      <c r="F134" s="29" t="s">
        <v>1093</v>
      </c>
      <c r="G134" s="153" t="s">
        <v>347</v>
      </c>
      <c r="H134" s="155" t="s">
        <v>853</v>
      </c>
      <c r="I134" s="153" t="s">
        <v>854</v>
      </c>
      <c r="J134" s="153" t="s">
        <v>349</v>
      </c>
      <c r="K134" s="153" t="s">
        <v>332</v>
      </c>
      <c r="L134" s="34" t="s">
        <v>349</v>
      </c>
      <c r="M134" s="34" t="s">
        <v>349</v>
      </c>
      <c r="N134" s="34" t="s">
        <v>349</v>
      </c>
      <c r="O134" s="34"/>
    </row>
    <row r="135" spans="1:15" ht="47.25">
      <c r="A135" s="34" t="s">
        <v>135</v>
      </c>
      <c r="B135" s="33" t="s">
        <v>33</v>
      </c>
      <c r="C135" s="48" t="s">
        <v>35</v>
      </c>
      <c r="D135" s="153" t="s">
        <v>671</v>
      </c>
      <c r="E135" s="35">
        <v>45926</v>
      </c>
      <c r="F135" s="29" t="s">
        <v>1093</v>
      </c>
      <c r="G135" s="153" t="s">
        <v>326</v>
      </c>
      <c r="H135" s="155" t="s">
        <v>855</v>
      </c>
      <c r="I135" s="153" t="s">
        <v>856</v>
      </c>
      <c r="J135" s="153" t="s">
        <v>349</v>
      </c>
      <c r="K135" s="153" t="s">
        <v>332</v>
      </c>
      <c r="L135" s="34" t="s">
        <v>349</v>
      </c>
      <c r="M135" s="34" t="s">
        <v>349</v>
      </c>
      <c r="N135" s="34" t="s">
        <v>349</v>
      </c>
      <c r="O135" s="34"/>
    </row>
    <row r="136" spans="1:15" ht="78.75">
      <c r="A136" s="34" t="s">
        <v>135</v>
      </c>
      <c r="B136" s="33" t="s">
        <v>33</v>
      </c>
      <c r="C136" s="48" t="s">
        <v>35</v>
      </c>
      <c r="D136" s="153" t="s">
        <v>671</v>
      </c>
      <c r="E136" s="35">
        <v>45926</v>
      </c>
      <c r="F136" s="154" t="s">
        <v>659</v>
      </c>
      <c r="G136" s="153" t="s">
        <v>347</v>
      </c>
      <c r="H136" s="155" t="s">
        <v>330</v>
      </c>
      <c r="I136" s="153" t="s">
        <v>857</v>
      </c>
      <c r="J136" s="183" t="s">
        <v>47</v>
      </c>
      <c r="K136" s="153" t="s">
        <v>332</v>
      </c>
      <c r="L136" s="34" t="s">
        <v>349</v>
      </c>
      <c r="M136" s="34" t="s">
        <v>349</v>
      </c>
      <c r="N136" s="34" t="s">
        <v>349</v>
      </c>
      <c r="O136" s="34"/>
    </row>
    <row r="137" spans="1:15" ht="47.25">
      <c r="A137" s="34" t="s">
        <v>137</v>
      </c>
      <c r="B137" s="33" t="s">
        <v>27</v>
      </c>
      <c r="C137" s="48" t="s">
        <v>51</v>
      </c>
      <c r="D137" s="135" t="s">
        <v>671</v>
      </c>
      <c r="E137" s="35">
        <v>45967</v>
      </c>
      <c r="F137" s="29" t="s">
        <v>1093</v>
      </c>
      <c r="G137" s="135" t="s">
        <v>326</v>
      </c>
      <c r="H137" s="137" t="s">
        <v>330</v>
      </c>
      <c r="I137" s="135" t="s">
        <v>803</v>
      </c>
      <c r="J137" s="135" t="s">
        <v>349</v>
      </c>
      <c r="K137" s="135" t="s">
        <v>15</v>
      </c>
      <c r="L137" s="135" t="s">
        <v>329</v>
      </c>
      <c r="M137" s="135" t="s">
        <v>17</v>
      </c>
      <c r="N137" s="135" t="s">
        <v>329</v>
      </c>
      <c r="O137" s="34"/>
    </row>
    <row r="138" spans="1:15" ht="78.75">
      <c r="A138" s="34" t="s">
        <v>137</v>
      </c>
      <c r="B138" s="33" t="s">
        <v>27</v>
      </c>
      <c r="C138" s="48" t="s">
        <v>51</v>
      </c>
      <c r="D138" s="135" t="s">
        <v>671</v>
      </c>
      <c r="E138" s="35">
        <v>45967</v>
      </c>
      <c r="F138" s="29" t="s">
        <v>1093</v>
      </c>
      <c r="G138" s="135" t="s">
        <v>326</v>
      </c>
      <c r="H138" s="137" t="s">
        <v>804</v>
      </c>
      <c r="I138" s="197" t="s">
        <v>805</v>
      </c>
      <c r="J138" s="135" t="s">
        <v>806</v>
      </c>
      <c r="K138" s="135" t="s">
        <v>332</v>
      </c>
      <c r="L138" s="135" t="s">
        <v>329</v>
      </c>
      <c r="M138" s="135" t="s">
        <v>329</v>
      </c>
      <c r="N138" s="135" t="s">
        <v>329</v>
      </c>
      <c r="O138" s="34"/>
    </row>
    <row r="139" spans="1:15" ht="47.25">
      <c r="A139" s="34" t="s">
        <v>137</v>
      </c>
      <c r="B139" s="33" t="s">
        <v>27</v>
      </c>
      <c r="C139" s="48" t="s">
        <v>51</v>
      </c>
      <c r="D139" s="135" t="s">
        <v>671</v>
      </c>
      <c r="E139" s="35">
        <v>45967</v>
      </c>
      <c r="F139" s="29" t="s">
        <v>1093</v>
      </c>
      <c r="G139" s="135" t="s">
        <v>326</v>
      </c>
      <c r="H139" s="137" t="s">
        <v>368</v>
      </c>
      <c r="I139" s="135" t="s">
        <v>807</v>
      </c>
      <c r="J139" s="135" t="s">
        <v>760</v>
      </c>
      <c r="K139" s="135" t="s">
        <v>332</v>
      </c>
      <c r="L139" s="135" t="s">
        <v>329</v>
      </c>
      <c r="M139" s="135" t="s">
        <v>329</v>
      </c>
      <c r="N139" s="135" t="s">
        <v>329</v>
      </c>
      <c r="O139" s="34"/>
    </row>
    <row r="140" spans="1:15" ht="47.25">
      <c r="A140" s="34" t="s">
        <v>137</v>
      </c>
      <c r="B140" s="33" t="s">
        <v>27</v>
      </c>
      <c r="C140" s="48" t="s">
        <v>51</v>
      </c>
      <c r="D140" s="135" t="s">
        <v>671</v>
      </c>
      <c r="E140" s="35">
        <v>45967</v>
      </c>
      <c r="F140" s="136" t="s">
        <v>659</v>
      </c>
      <c r="G140" s="135" t="s">
        <v>326</v>
      </c>
      <c r="H140" s="137" t="s">
        <v>804</v>
      </c>
      <c r="I140" s="135" t="s">
        <v>808</v>
      </c>
      <c r="J140" s="183" t="s">
        <v>47</v>
      </c>
      <c r="K140" s="135" t="s">
        <v>332</v>
      </c>
      <c r="L140" s="135" t="s">
        <v>329</v>
      </c>
      <c r="M140" s="135" t="s">
        <v>329</v>
      </c>
      <c r="N140" s="135" t="s">
        <v>329</v>
      </c>
      <c r="O140" s="34"/>
    </row>
    <row r="141" spans="1:15" ht="63">
      <c r="A141" s="34" t="s">
        <v>139</v>
      </c>
      <c r="B141" s="33" t="s">
        <v>33</v>
      </c>
      <c r="C141" s="48" t="s">
        <v>51</v>
      </c>
      <c r="D141" s="188" t="s">
        <v>671</v>
      </c>
      <c r="E141" s="35">
        <v>46015</v>
      </c>
      <c r="F141" s="189" t="s">
        <v>659</v>
      </c>
      <c r="G141" s="188" t="s">
        <v>326</v>
      </c>
      <c r="H141" s="187" t="s">
        <v>330</v>
      </c>
      <c r="I141" s="188" t="s">
        <v>1016</v>
      </c>
      <c r="J141" s="183" t="s">
        <v>47</v>
      </c>
      <c r="K141" s="188" t="s">
        <v>332</v>
      </c>
      <c r="L141" s="188" t="s">
        <v>349</v>
      </c>
      <c r="M141" s="188" t="s">
        <v>349</v>
      </c>
      <c r="N141" s="188" t="s">
        <v>349</v>
      </c>
      <c r="O141" s="34"/>
    </row>
    <row r="142" spans="1:15" ht="78.75">
      <c r="A142" s="34" t="s">
        <v>139</v>
      </c>
      <c r="B142" s="33" t="s">
        <v>33</v>
      </c>
      <c r="C142" s="48" t="s">
        <v>51</v>
      </c>
      <c r="D142" s="188" t="s">
        <v>671</v>
      </c>
      <c r="E142" s="35">
        <v>46015</v>
      </c>
      <c r="F142" s="189" t="s">
        <v>659</v>
      </c>
      <c r="G142" s="188" t="s">
        <v>326</v>
      </c>
      <c r="H142" s="187" t="s">
        <v>330</v>
      </c>
      <c r="I142" s="188" t="s">
        <v>1017</v>
      </c>
      <c r="J142" s="183" t="s">
        <v>47</v>
      </c>
      <c r="K142" s="188" t="s">
        <v>332</v>
      </c>
      <c r="L142" s="188" t="s">
        <v>349</v>
      </c>
      <c r="M142" s="188" t="s">
        <v>349</v>
      </c>
      <c r="N142" s="188" t="s">
        <v>349</v>
      </c>
      <c r="O142" s="34"/>
    </row>
    <row r="143" spans="1:15" ht="31.5">
      <c r="A143" s="34" t="s">
        <v>141</v>
      </c>
      <c r="B143" s="33" t="s">
        <v>33</v>
      </c>
      <c r="C143" s="48" t="s">
        <v>35</v>
      </c>
      <c r="D143" s="34" t="s">
        <v>61</v>
      </c>
      <c r="E143" s="35">
        <v>44451</v>
      </c>
      <c r="F143" s="29" t="s">
        <v>1093</v>
      </c>
      <c r="G143" s="34" t="s">
        <v>371</v>
      </c>
      <c r="H143" s="37" t="s">
        <v>349</v>
      </c>
      <c r="I143" s="34" t="s">
        <v>386</v>
      </c>
      <c r="J143" s="123" t="s">
        <v>768</v>
      </c>
      <c r="K143" s="34" t="s">
        <v>332</v>
      </c>
      <c r="L143" s="34" t="s">
        <v>387</v>
      </c>
      <c r="M143" s="34" t="s">
        <v>17</v>
      </c>
      <c r="N143" s="34" t="s">
        <v>349</v>
      </c>
      <c r="O143" s="34"/>
    </row>
    <row r="144" spans="1:15">
      <c r="A144" s="34" t="s">
        <v>141</v>
      </c>
      <c r="B144" s="33" t="s">
        <v>33</v>
      </c>
      <c r="C144" s="48" t="s">
        <v>35</v>
      </c>
      <c r="D144" s="34" t="s">
        <v>61</v>
      </c>
      <c r="E144" s="35">
        <v>44451</v>
      </c>
      <c r="F144" s="97" t="s">
        <v>659</v>
      </c>
      <c r="G144" s="34" t="s">
        <v>371</v>
      </c>
      <c r="H144" s="37" t="s">
        <v>349</v>
      </c>
      <c r="I144" s="34" t="s">
        <v>388</v>
      </c>
      <c r="J144" s="183" t="s">
        <v>47</v>
      </c>
      <c r="K144" s="34" t="s">
        <v>332</v>
      </c>
      <c r="L144" s="34" t="s">
        <v>389</v>
      </c>
      <c r="M144" s="34" t="s">
        <v>18</v>
      </c>
      <c r="N144" s="34" t="s">
        <v>349</v>
      </c>
      <c r="O144" s="34"/>
    </row>
    <row r="145" spans="1:15" ht="204.75">
      <c r="A145" s="34" t="s">
        <v>141</v>
      </c>
      <c r="B145" s="33" t="s">
        <v>33</v>
      </c>
      <c r="C145" s="48" t="s">
        <v>35</v>
      </c>
      <c r="D145" s="34" t="s">
        <v>61</v>
      </c>
      <c r="E145" s="35">
        <v>44451</v>
      </c>
      <c r="F145" s="29" t="s">
        <v>1093</v>
      </c>
      <c r="G145" s="34" t="s">
        <v>349</v>
      </c>
      <c r="H145" s="37" t="s">
        <v>349</v>
      </c>
      <c r="I145" s="34" t="s">
        <v>390</v>
      </c>
      <c r="J145" s="123" t="s">
        <v>349</v>
      </c>
      <c r="K145" s="34" t="s">
        <v>15</v>
      </c>
      <c r="L145" s="34" t="s">
        <v>349</v>
      </c>
      <c r="M145" s="34" t="s">
        <v>349</v>
      </c>
      <c r="N145" s="34" t="s">
        <v>349</v>
      </c>
      <c r="O145" s="34"/>
    </row>
    <row r="146" spans="1:15" ht="63">
      <c r="A146" s="34" t="s">
        <v>141</v>
      </c>
      <c r="B146" s="33" t="s">
        <v>33</v>
      </c>
      <c r="C146" s="48" t="s">
        <v>35</v>
      </c>
      <c r="D146" s="34" t="s">
        <v>61</v>
      </c>
      <c r="E146" s="35">
        <v>44451</v>
      </c>
      <c r="F146" s="97" t="s">
        <v>659</v>
      </c>
      <c r="G146" s="34" t="s">
        <v>349</v>
      </c>
      <c r="H146" s="37" t="s">
        <v>349</v>
      </c>
      <c r="I146" s="34" t="s">
        <v>391</v>
      </c>
      <c r="J146" s="183" t="s">
        <v>47</v>
      </c>
      <c r="K146" s="34" t="s">
        <v>15</v>
      </c>
      <c r="L146" s="34" t="s">
        <v>349</v>
      </c>
      <c r="M146" s="34" t="s">
        <v>349</v>
      </c>
      <c r="N146" s="34" t="s">
        <v>349</v>
      </c>
      <c r="O146" s="34"/>
    </row>
    <row r="147" spans="1:15" ht="157.5">
      <c r="A147" s="34" t="s">
        <v>141</v>
      </c>
      <c r="B147" s="33" t="s">
        <v>33</v>
      </c>
      <c r="C147" s="48" t="s">
        <v>35</v>
      </c>
      <c r="D147" s="34" t="s">
        <v>61</v>
      </c>
      <c r="E147" s="35">
        <v>44451</v>
      </c>
      <c r="F147" s="97" t="s">
        <v>659</v>
      </c>
      <c r="G147" s="34" t="s">
        <v>349</v>
      </c>
      <c r="H147" s="37" t="s">
        <v>349</v>
      </c>
      <c r="I147" s="34" t="s">
        <v>392</v>
      </c>
      <c r="J147" s="183" t="s">
        <v>47</v>
      </c>
      <c r="K147" s="34" t="s">
        <v>15</v>
      </c>
      <c r="L147" s="34" t="s">
        <v>349</v>
      </c>
      <c r="M147" s="34" t="s">
        <v>349</v>
      </c>
      <c r="N147" s="34" t="s">
        <v>349</v>
      </c>
      <c r="O147" s="34"/>
    </row>
    <row r="148" spans="1:15" ht="94.5">
      <c r="A148" s="34" t="s">
        <v>143</v>
      </c>
      <c r="B148" s="33" t="s">
        <v>28</v>
      </c>
      <c r="C148" s="48" t="s">
        <v>51</v>
      </c>
      <c r="D148" s="223" t="s">
        <v>671</v>
      </c>
      <c r="E148" s="35">
        <v>46106</v>
      </c>
      <c r="F148" s="224" t="s">
        <v>659</v>
      </c>
      <c r="G148" s="223" t="s">
        <v>326</v>
      </c>
      <c r="H148" s="222" t="s">
        <v>453</v>
      </c>
      <c r="I148" s="223" t="s">
        <v>1125</v>
      </c>
      <c r="J148" s="223" t="s">
        <v>47</v>
      </c>
      <c r="K148" s="223" t="s">
        <v>332</v>
      </c>
      <c r="L148" s="223" t="s">
        <v>349</v>
      </c>
      <c r="M148" s="223" t="s">
        <v>349</v>
      </c>
      <c r="N148" s="223" t="s">
        <v>349</v>
      </c>
      <c r="O148" s="34"/>
    </row>
    <row r="149" spans="1:15" ht="31.5">
      <c r="A149" s="34" t="s">
        <v>145</v>
      </c>
      <c r="B149" s="33" t="s">
        <v>33</v>
      </c>
      <c r="C149" s="48" t="s">
        <v>55</v>
      </c>
      <c r="D149" s="34" t="s">
        <v>52</v>
      </c>
      <c r="E149" s="35">
        <v>44504</v>
      </c>
      <c r="F149" s="29" t="s">
        <v>1093</v>
      </c>
      <c r="G149" s="34" t="s">
        <v>326</v>
      </c>
      <c r="H149" s="37" t="s">
        <v>349</v>
      </c>
      <c r="I149" s="34" t="s">
        <v>393</v>
      </c>
      <c r="J149" s="123" t="s">
        <v>349</v>
      </c>
      <c r="K149" s="34" t="s">
        <v>332</v>
      </c>
      <c r="L149" s="34" t="s">
        <v>394</v>
      </c>
      <c r="M149" s="34" t="s">
        <v>349</v>
      </c>
      <c r="N149" s="34">
        <v>386.4</v>
      </c>
      <c r="O149" s="34" t="s">
        <v>395</v>
      </c>
    </row>
    <row r="150" spans="1:15" ht="31.5">
      <c r="A150" s="34" t="s">
        <v>145</v>
      </c>
      <c r="B150" s="33" t="s">
        <v>33</v>
      </c>
      <c r="C150" s="48" t="s">
        <v>55</v>
      </c>
      <c r="D150" s="34" t="s">
        <v>52</v>
      </c>
      <c r="E150" s="35">
        <v>44504</v>
      </c>
      <c r="F150" s="97" t="s">
        <v>659</v>
      </c>
      <c r="G150" s="34" t="s">
        <v>326</v>
      </c>
      <c r="H150" s="37" t="s">
        <v>349</v>
      </c>
      <c r="I150" s="34" t="s">
        <v>396</v>
      </c>
      <c r="J150" s="183" t="s">
        <v>47</v>
      </c>
      <c r="K150" s="34" t="s">
        <v>332</v>
      </c>
      <c r="L150" s="34" t="s">
        <v>397</v>
      </c>
      <c r="M150" s="34" t="s">
        <v>349</v>
      </c>
      <c r="N150" s="34">
        <v>786.94</v>
      </c>
      <c r="O150" s="34" t="s">
        <v>398</v>
      </c>
    </row>
    <row r="151" spans="1:15" ht="63">
      <c r="A151" s="34" t="s">
        <v>145</v>
      </c>
      <c r="B151" s="33" t="s">
        <v>33</v>
      </c>
      <c r="C151" s="48" t="s">
        <v>55</v>
      </c>
      <c r="D151" s="34" t="s">
        <v>52</v>
      </c>
      <c r="E151" s="35">
        <v>44504</v>
      </c>
      <c r="F151" s="97" t="s">
        <v>659</v>
      </c>
      <c r="G151" s="34" t="s">
        <v>326</v>
      </c>
      <c r="H151" s="37" t="s">
        <v>349</v>
      </c>
      <c r="I151" s="34" t="s">
        <v>399</v>
      </c>
      <c r="J151" s="183" t="s">
        <v>47</v>
      </c>
      <c r="K151" s="34" t="s">
        <v>332</v>
      </c>
      <c r="L151" s="34" t="s">
        <v>400</v>
      </c>
      <c r="M151" s="34" t="s">
        <v>349</v>
      </c>
      <c r="N151" s="34">
        <v>292.10000000000002</v>
      </c>
      <c r="O151" s="34" t="s">
        <v>401</v>
      </c>
    </row>
    <row r="152" spans="1:15" ht="31.5">
      <c r="A152" s="34" t="s">
        <v>147</v>
      </c>
      <c r="B152" s="33" t="s">
        <v>29</v>
      </c>
      <c r="C152" s="48" t="s">
        <v>51</v>
      </c>
      <c r="D152" s="34" t="s">
        <v>61</v>
      </c>
      <c r="E152" s="35">
        <v>44166</v>
      </c>
      <c r="F152" s="36" t="s">
        <v>333</v>
      </c>
      <c r="G152" s="34" t="s">
        <v>47</v>
      </c>
      <c r="H152" s="37" t="s">
        <v>47</v>
      </c>
      <c r="I152" s="34" t="s">
        <v>47</v>
      </c>
      <c r="J152" s="98" t="s">
        <v>47</v>
      </c>
      <c r="K152" s="34" t="s">
        <v>47</v>
      </c>
      <c r="L152" s="34" t="s">
        <v>47</v>
      </c>
      <c r="M152" s="34" t="s">
        <v>47</v>
      </c>
      <c r="N152" s="34" t="s">
        <v>47</v>
      </c>
      <c r="O152" s="34"/>
    </row>
    <row r="153" spans="1:15" ht="78.75">
      <c r="A153" s="34" t="s">
        <v>149</v>
      </c>
      <c r="B153" s="33" t="s">
        <v>29</v>
      </c>
      <c r="C153" s="48" t="s">
        <v>51</v>
      </c>
      <c r="D153" s="34" t="s">
        <v>150</v>
      </c>
      <c r="E153" s="35">
        <v>44704</v>
      </c>
      <c r="F153" s="36" t="s">
        <v>333</v>
      </c>
      <c r="G153" s="34" t="s">
        <v>47</v>
      </c>
      <c r="H153" s="37" t="s">
        <v>47</v>
      </c>
      <c r="I153" s="34" t="s">
        <v>47</v>
      </c>
      <c r="J153" s="98" t="s">
        <v>47</v>
      </c>
      <c r="K153" s="34" t="s">
        <v>47</v>
      </c>
      <c r="L153" s="34" t="s">
        <v>47</v>
      </c>
      <c r="M153" s="34" t="s">
        <v>47</v>
      </c>
      <c r="N153" s="34" t="s">
        <v>47</v>
      </c>
      <c r="O153" s="34"/>
    </row>
    <row r="154" spans="1:15" ht="236.25">
      <c r="A154" s="34" t="s">
        <v>152</v>
      </c>
      <c r="B154" s="33" t="s">
        <v>33</v>
      </c>
      <c r="C154" s="49" t="s">
        <v>55</v>
      </c>
      <c r="D154" s="191" t="s">
        <v>671</v>
      </c>
      <c r="E154" s="35">
        <v>45967</v>
      </c>
      <c r="F154" s="29" t="s">
        <v>1093</v>
      </c>
      <c r="G154" s="191" t="s">
        <v>326</v>
      </c>
      <c r="H154" s="193" t="s">
        <v>349</v>
      </c>
      <c r="I154" s="191" t="s">
        <v>1033</v>
      </c>
      <c r="J154" s="191" t="s">
        <v>349</v>
      </c>
      <c r="K154" s="191" t="s">
        <v>332</v>
      </c>
      <c r="L154" s="191" t="s">
        <v>349</v>
      </c>
      <c r="M154" s="191" t="s">
        <v>349</v>
      </c>
      <c r="N154" s="191" t="s">
        <v>349</v>
      </c>
      <c r="O154" s="34"/>
    </row>
    <row r="155" spans="1:15" ht="126">
      <c r="A155" s="34" t="s">
        <v>152</v>
      </c>
      <c r="B155" s="33" t="s">
        <v>33</v>
      </c>
      <c r="C155" s="49" t="s">
        <v>55</v>
      </c>
      <c r="D155" s="191" t="s">
        <v>671</v>
      </c>
      <c r="E155" s="35">
        <v>45967</v>
      </c>
      <c r="F155" s="192" t="s">
        <v>659</v>
      </c>
      <c r="G155" s="191" t="s">
        <v>741</v>
      </c>
      <c r="H155" s="193" t="s">
        <v>349</v>
      </c>
      <c r="I155" s="191" t="s">
        <v>1034</v>
      </c>
      <c r="J155" s="183" t="s">
        <v>47</v>
      </c>
      <c r="K155" s="191" t="s">
        <v>332</v>
      </c>
      <c r="L155" s="191" t="s">
        <v>349</v>
      </c>
      <c r="M155" s="191" t="s">
        <v>349</v>
      </c>
      <c r="N155" s="191" t="s">
        <v>349</v>
      </c>
      <c r="O155" s="34"/>
    </row>
    <row r="156" spans="1:15" ht="47.25">
      <c r="A156" s="34" t="s">
        <v>152</v>
      </c>
      <c r="B156" s="33" t="s">
        <v>33</v>
      </c>
      <c r="C156" s="49" t="s">
        <v>55</v>
      </c>
      <c r="D156" s="191" t="s">
        <v>671</v>
      </c>
      <c r="E156" s="35">
        <v>45967</v>
      </c>
      <c r="F156" s="29" t="s">
        <v>1093</v>
      </c>
      <c r="G156" s="191" t="s">
        <v>326</v>
      </c>
      <c r="H156" s="193" t="s">
        <v>330</v>
      </c>
      <c r="I156" s="191" t="s">
        <v>1035</v>
      </c>
      <c r="J156" s="28" t="s">
        <v>349</v>
      </c>
      <c r="K156" s="191" t="s">
        <v>332</v>
      </c>
      <c r="L156" s="191" t="s">
        <v>349</v>
      </c>
      <c r="M156" s="191" t="s">
        <v>18</v>
      </c>
      <c r="N156" s="191" t="s">
        <v>349</v>
      </c>
      <c r="O156" s="34"/>
    </row>
    <row r="157" spans="1:15" ht="141.75">
      <c r="A157" s="34" t="s">
        <v>152</v>
      </c>
      <c r="B157" s="33" t="s">
        <v>33</v>
      </c>
      <c r="C157" s="49" t="s">
        <v>55</v>
      </c>
      <c r="D157" s="191" t="s">
        <v>671</v>
      </c>
      <c r="E157" s="35">
        <v>45967</v>
      </c>
      <c r="F157" s="29" t="s">
        <v>1093</v>
      </c>
      <c r="G157" s="191" t="s">
        <v>943</v>
      </c>
      <c r="H157" s="193" t="s">
        <v>349</v>
      </c>
      <c r="I157" s="191" t="s">
        <v>1036</v>
      </c>
      <c r="J157" s="28" t="s">
        <v>349</v>
      </c>
      <c r="K157" s="191" t="s">
        <v>332</v>
      </c>
      <c r="L157" s="191" t="s">
        <v>349</v>
      </c>
      <c r="M157" s="191" t="s">
        <v>349</v>
      </c>
      <c r="N157" s="191" t="s">
        <v>349</v>
      </c>
      <c r="O157" s="34"/>
    </row>
    <row r="158" spans="1:15" ht="31.5">
      <c r="A158" s="34" t="s">
        <v>154</v>
      </c>
      <c r="B158" s="33" t="s">
        <v>33</v>
      </c>
      <c r="C158" s="48" t="s">
        <v>35</v>
      </c>
      <c r="D158" s="34" t="s">
        <v>52</v>
      </c>
      <c r="E158" s="35">
        <v>44481</v>
      </c>
      <c r="F158" s="29" t="s">
        <v>1093</v>
      </c>
      <c r="G158" s="34" t="s">
        <v>371</v>
      </c>
      <c r="H158" s="37" t="s">
        <v>330</v>
      </c>
      <c r="I158" s="34" t="s">
        <v>403</v>
      </c>
      <c r="J158" s="123" t="s">
        <v>349</v>
      </c>
      <c r="K158" s="34" t="s">
        <v>332</v>
      </c>
      <c r="L158" s="34" t="s">
        <v>349</v>
      </c>
      <c r="M158" s="34" t="s">
        <v>349</v>
      </c>
      <c r="N158" s="34" t="s">
        <v>349</v>
      </c>
      <c r="O158" s="34"/>
    </row>
    <row r="159" spans="1:15" ht="31.5">
      <c r="A159" s="34" t="s">
        <v>154</v>
      </c>
      <c r="B159" s="33" t="s">
        <v>33</v>
      </c>
      <c r="C159" s="48" t="s">
        <v>35</v>
      </c>
      <c r="D159" s="34" t="s">
        <v>52</v>
      </c>
      <c r="E159" s="35">
        <v>44481</v>
      </c>
      <c r="F159" s="97" t="s">
        <v>659</v>
      </c>
      <c r="G159" s="34" t="s">
        <v>371</v>
      </c>
      <c r="H159" s="37" t="s">
        <v>330</v>
      </c>
      <c r="I159" s="34" t="s">
        <v>404</v>
      </c>
      <c r="J159" s="183" t="s">
        <v>47</v>
      </c>
      <c r="K159" s="34" t="s">
        <v>332</v>
      </c>
      <c r="L159" s="34" t="s">
        <v>349</v>
      </c>
      <c r="M159" s="34" t="s">
        <v>349</v>
      </c>
      <c r="N159" s="34" t="s">
        <v>349</v>
      </c>
      <c r="O159" s="34"/>
    </row>
    <row r="160" spans="1:15" ht="94.5">
      <c r="A160" s="34" t="s">
        <v>154</v>
      </c>
      <c r="B160" s="33" t="s">
        <v>33</v>
      </c>
      <c r="C160" s="48" t="s">
        <v>35</v>
      </c>
      <c r="D160" s="34" t="s">
        <v>52</v>
      </c>
      <c r="E160" s="35">
        <v>44481</v>
      </c>
      <c r="F160" s="97" t="s">
        <v>659</v>
      </c>
      <c r="G160" s="34" t="s">
        <v>371</v>
      </c>
      <c r="H160" s="37" t="s">
        <v>349</v>
      </c>
      <c r="I160" s="34" t="s">
        <v>405</v>
      </c>
      <c r="J160" s="183" t="s">
        <v>47</v>
      </c>
      <c r="K160" s="34" t="s">
        <v>15</v>
      </c>
      <c r="L160" s="34" t="s">
        <v>349</v>
      </c>
      <c r="M160" s="34" t="s">
        <v>349</v>
      </c>
      <c r="N160" s="34" t="s">
        <v>349</v>
      </c>
      <c r="O160" s="34"/>
    </row>
    <row r="161" spans="1:15" ht="78.75">
      <c r="A161" s="34" t="s">
        <v>154</v>
      </c>
      <c r="B161" s="33" t="s">
        <v>33</v>
      </c>
      <c r="C161" s="48" t="s">
        <v>35</v>
      </c>
      <c r="D161" s="34" t="s">
        <v>52</v>
      </c>
      <c r="E161" s="35">
        <v>44481</v>
      </c>
      <c r="F161" s="29" t="s">
        <v>1093</v>
      </c>
      <c r="G161" s="34" t="s">
        <v>347</v>
      </c>
      <c r="H161" s="37" t="s">
        <v>349</v>
      </c>
      <c r="I161" s="34" t="s">
        <v>406</v>
      </c>
      <c r="J161" s="123" t="s">
        <v>349</v>
      </c>
      <c r="K161" s="34" t="s">
        <v>332</v>
      </c>
      <c r="L161" s="34" t="s">
        <v>349</v>
      </c>
      <c r="M161" s="34" t="s">
        <v>349</v>
      </c>
      <c r="N161" s="34" t="s">
        <v>349</v>
      </c>
      <c r="O161" s="34"/>
    </row>
    <row r="162" spans="1:15" ht="94.5">
      <c r="A162" s="34" t="s">
        <v>154</v>
      </c>
      <c r="B162" s="33" t="s">
        <v>33</v>
      </c>
      <c r="C162" s="48" t="s">
        <v>35</v>
      </c>
      <c r="D162" s="34" t="s">
        <v>52</v>
      </c>
      <c r="E162" s="35">
        <v>44481</v>
      </c>
      <c r="F162" s="97" t="s">
        <v>659</v>
      </c>
      <c r="G162" s="34" t="s">
        <v>347</v>
      </c>
      <c r="H162" s="37" t="s">
        <v>349</v>
      </c>
      <c r="I162" s="100" t="s">
        <v>660</v>
      </c>
      <c r="J162" s="183" t="s">
        <v>47</v>
      </c>
      <c r="K162" s="34" t="s">
        <v>332</v>
      </c>
      <c r="L162" s="34" t="s">
        <v>349</v>
      </c>
      <c r="M162" s="34" t="s">
        <v>349</v>
      </c>
      <c r="N162" s="34" t="s">
        <v>349</v>
      </c>
      <c r="O162" s="34"/>
    </row>
    <row r="163" spans="1:15" ht="31.5">
      <c r="A163" s="34" t="s">
        <v>156</v>
      </c>
      <c r="B163" s="33" t="s">
        <v>29</v>
      </c>
      <c r="C163" s="48" t="s">
        <v>55</v>
      </c>
      <c r="D163" s="38" t="s">
        <v>157</v>
      </c>
      <c r="E163" s="39">
        <v>44713</v>
      </c>
      <c r="F163" s="29" t="s">
        <v>1093</v>
      </c>
      <c r="G163" s="34" t="s">
        <v>326</v>
      </c>
      <c r="H163" s="37" t="s">
        <v>407</v>
      </c>
      <c r="I163" s="34" t="s">
        <v>408</v>
      </c>
      <c r="J163" s="123" t="s">
        <v>762</v>
      </c>
      <c r="K163" s="34" t="s">
        <v>360</v>
      </c>
      <c r="L163" s="34" t="s">
        <v>349</v>
      </c>
      <c r="M163" s="34" t="s">
        <v>17</v>
      </c>
      <c r="N163" s="34">
        <v>57</v>
      </c>
      <c r="O163" s="34"/>
    </row>
    <row r="164" spans="1:15" ht="31.5">
      <c r="A164" s="34" t="s">
        <v>156</v>
      </c>
      <c r="B164" s="33" t="s">
        <v>29</v>
      </c>
      <c r="C164" s="48" t="s">
        <v>55</v>
      </c>
      <c r="D164" s="38" t="s">
        <v>157</v>
      </c>
      <c r="E164" s="39">
        <v>44713</v>
      </c>
      <c r="F164" s="29" t="s">
        <v>1093</v>
      </c>
      <c r="G164" s="34" t="s">
        <v>326</v>
      </c>
      <c r="H164" s="37" t="s">
        <v>407</v>
      </c>
      <c r="I164" s="34" t="s">
        <v>409</v>
      </c>
      <c r="J164" s="123" t="s">
        <v>767</v>
      </c>
      <c r="K164" s="34" t="s">
        <v>360</v>
      </c>
      <c r="L164" s="34" t="s">
        <v>349</v>
      </c>
      <c r="M164" s="34" t="s">
        <v>17</v>
      </c>
      <c r="N164" s="34">
        <v>25</v>
      </c>
      <c r="O164" s="34"/>
    </row>
    <row r="165" spans="1:15" ht="31.5">
      <c r="A165" s="34" t="s">
        <v>156</v>
      </c>
      <c r="B165" s="33" t="s">
        <v>29</v>
      </c>
      <c r="C165" s="48" t="s">
        <v>55</v>
      </c>
      <c r="D165" s="38" t="s">
        <v>157</v>
      </c>
      <c r="E165" s="39">
        <v>44713</v>
      </c>
      <c r="F165" s="29" t="s">
        <v>1093</v>
      </c>
      <c r="G165" s="34" t="s">
        <v>326</v>
      </c>
      <c r="H165" s="37" t="s">
        <v>407</v>
      </c>
      <c r="I165" s="34" t="s">
        <v>410</v>
      </c>
      <c r="J165" s="123" t="s">
        <v>458</v>
      </c>
      <c r="K165" s="34" t="s">
        <v>360</v>
      </c>
      <c r="L165" s="34" t="s">
        <v>349</v>
      </c>
      <c r="M165" s="34" t="s">
        <v>17</v>
      </c>
      <c r="N165" s="34">
        <v>25</v>
      </c>
      <c r="O165" s="34"/>
    </row>
    <row r="166" spans="1:15" ht="31.5">
      <c r="A166" s="34" t="s">
        <v>156</v>
      </c>
      <c r="B166" s="33" t="s">
        <v>29</v>
      </c>
      <c r="C166" s="48" t="s">
        <v>55</v>
      </c>
      <c r="D166" s="38" t="s">
        <v>157</v>
      </c>
      <c r="E166" s="39">
        <v>44713</v>
      </c>
      <c r="F166" s="97" t="s">
        <v>659</v>
      </c>
      <c r="G166" s="34" t="s">
        <v>326</v>
      </c>
      <c r="H166" s="37" t="s">
        <v>411</v>
      </c>
      <c r="I166" s="34" t="s">
        <v>412</v>
      </c>
      <c r="J166" s="183" t="s">
        <v>47</v>
      </c>
      <c r="K166" s="34" t="s">
        <v>360</v>
      </c>
      <c r="L166" s="34" t="s">
        <v>349</v>
      </c>
      <c r="M166" s="34" t="s">
        <v>17</v>
      </c>
      <c r="N166" s="34">
        <v>85</v>
      </c>
      <c r="O166" s="34"/>
    </row>
    <row r="167" spans="1:15" ht="31.5">
      <c r="A167" s="34" t="s">
        <v>156</v>
      </c>
      <c r="B167" s="33" t="s">
        <v>29</v>
      </c>
      <c r="C167" s="48" t="s">
        <v>55</v>
      </c>
      <c r="D167" s="38" t="s">
        <v>157</v>
      </c>
      <c r="E167" s="39">
        <v>44713</v>
      </c>
      <c r="F167" s="97" t="s">
        <v>659</v>
      </c>
      <c r="G167" s="34" t="s">
        <v>326</v>
      </c>
      <c r="H167" s="37" t="s">
        <v>370</v>
      </c>
      <c r="I167" s="34" t="s">
        <v>413</v>
      </c>
      <c r="J167" s="183" t="s">
        <v>47</v>
      </c>
      <c r="K167" s="34" t="s">
        <v>360</v>
      </c>
      <c r="L167" s="34" t="s">
        <v>349</v>
      </c>
      <c r="M167" s="34" t="s">
        <v>17</v>
      </c>
      <c r="N167" s="34">
        <v>30</v>
      </c>
      <c r="O167" s="34"/>
    </row>
    <row r="168" spans="1:15" ht="31.5">
      <c r="A168" s="34" t="s">
        <v>156</v>
      </c>
      <c r="B168" s="33" t="s">
        <v>29</v>
      </c>
      <c r="C168" s="48" t="s">
        <v>55</v>
      </c>
      <c r="D168" s="38" t="s">
        <v>157</v>
      </c>
      <c r="E168" s="39">
        <v>44713</v>
      </c>
      <c r="F168" s="29" t="s">
        <v>1093</v>
      </c>
      <c r="G168" s="34" t="s">
        <v>326</v>
      </c>
      <c r="H168" s="37" t="s">
        <v>407</v>
      </c>
      <c r="I168" s="34" t="s">
        <v>414</v>
      </c>
      <c r="J168" s="123" t="s">
        <v>762</v>
      </c>
      <c r="K168" s="34" t="s">
        <v>360</v>
      </c>
      <c r="L168" s="34" t="s">
        <v>349</v>
      </c>
      <c r="M168" s="34" t="s">
        <v>18</v>
      </c>
      <c r="N168" s="34">
        <v>19</v>
      </c>
      <c r="O168" s="34"/>
    </row>
    <row r="169" spans="1:15" ht="31.5">
      <c r="A169" s="34" t="s">
        <v>156</v>
      </c>
      <c r="B169" s="33" t="s">
        <v>29</v>
      </c>
      <c r="C169" s="48" t="s">
        <v>55</v>
      </c>
      <c r="D169" s="38" t="s">
        <v>157</v>
      </c>
      <c r="E169" s="39">
        <v>44713</v>
      </c>
      <c r="F169" s="29" t="s">
        <v>1093</v>
      </c>
      <c r="G169" s="34" t="s">
        <v>326</v>
      </c>
      <c r="H169" s="37" t="s">
        <v>407</v>
      </c>
      <c r="I169" s="34" t="s">
        <v>415</v>
      </c>
      <c r="J169" s="123" t="s">
        <v>767</v>
      </c>
      <c r="K169" s="34" t="s">
        <v>360</v>
      </c>
      <c r="L169" s="34" t="s">
        <v>349</v>
      </c>
      <c r="M169" s="34" t="s">
        <v>18</v>
      </c>
      <c r="N169" s="34">
        <v>6</v>
      </c>
      <c r="O169" s="34"/>
    </row>
    <row r="170" spans="1:15" ht="31.5">
      <c r="A170" s="34" t="s">
        <v>156</v>
      </c>
      <c r="B170" s="33" t="s">
        <v>29</v>
      </c>
      <c r="C170" s="48" t="s">
        <v>55</v>
      </c>
      <c r="D170" s="38" t="s">
        <v>157</v>
      </c>
      <c r="E170" s="39">
        <v>44713</v>
      </c>
      <c r="F170" s="29" t="s">
        <v>1093</v>
      </c>
      <c r="G170" s="34" t="s">
        <v>326</v>
      </c>
      <c r="H170" s="37" t="s">
        <v>407</v>
      </c>
      <c r="I170" s="34" t="s">
        <v>416</v>
      </c>
      <c r="J170" s="123" t="s">
        <v>458</v>
      </c>
      <c r="K170" s="34" t="s">
        <v>360</v>
      </c>
      <c r="L170" s="34" t="s">
        <v>349</v>
      </c>
      <c r="M170" s="34" t="s">
        <v>18</v>
      </c>
      <c r="N170" s="34">
        <v>5</v>
      </c>
      <c r="O170" s="34"/>
    </row>
    <row r="171" spans="1:15" ht="31.5">
      <c r="A171" s="34" t="s">
        <v>156</v>
      </c>
      <c r="B171" s="33" t="s">
        <v>29</v>
      </c>
      <c r="C171" s="48" t="s">
        <v>55</v>
      </c>
      <c r="D171" s="38" t="s">
        <v>157</v>
      </c>
      <c r="E171" s="39">
        <v>44713</v>
      </c>
      <c r="F171" s="29" t="s">
        <v>1093</v>
      </c>
      <c r="G171" s="34" t="s">
        <v>326</v>
      </c>
      <c r="H171" s="37" t="s">
        <v>407</v>
      </c>
      <c r="I171" s="34" t="s">
        <v>417</v>
      </c>
      <c r="J171" s="123" t="s">
        <v>769</v>
      </c>
      <c r="K171" s="34" t="s">
        <v>360</v>
      </c>
      <c r="L171" s="34" t="s">
        <v>349</v>
      </c>
      <c r="M171" s="34" t="s">
        <v>18</v>
      </c>
      <c r="N171" s="34">
        <v>13</v>
      </c>
      <c r="O171" s="34"/>
    </row>
    <row r="172" spans="1:15" ht="31.5">
      <c r="A172" s="34" t="s">
        <v>156</v>
      </c>
      <c r="B172" s="33" t="s">
        <v>29</v>
      </c>
      <c r="C172" s="48" t="s">
        <v>55</v>
      </c>
      <c r="D172" s="38" t="s">
        <v>157</v>
      </c>
      <c r="E172" s="39">
        <v>44713</v>
      </c>
      <c r="F172" s="97" t="s">
        <v>659</v>
      </c>
      <c r="G172" s="34" t="s">
        <v>326</v>
      </c>
      <c r="H172" s="37" t="s">
        <v>370</v>
      </c>
      <c r="I172" s="34" t="s">
        <v>418</v>
      </c>
      <c r="J172" s="183" t="s">
        <v>47</v>
      </c>
      <c r="K172" s="34" t="s">
        <v>360</v>
      </c>
      <c r="L172" s="34" t="s">
        <v>349</v>
      </c>
      <c r="M172" s="34" t="s">
        <v>18</v>
      </c>
      <c r="N172" s="34">
        <v>24</v>
      </c>
      <c r="O172" s="34"/>
    </row>
    <row r="173" spans="1:15" ht="63">
      <c r="A173" s="34" t="s">
        <v>159</v>
      </c>
      <c r="B173" s="33" t="s">
        <v>29</v>
      </c>
      <c r="C173" s="48" t="s">
        <v>55</v>
      </c>
      <c r="D173" s="197" t="s">
        <v>671</v>
      </c>
      <c r="E173" s="35">
        <v>46043</v>
      </c>
      <c r="F173" s="29" t="s">
        <v>1093</v>
      </c>
      <c r="G173" s="197" t="s">
        <v>326</v>
      </c>
      <c r="H173" s="199" t="s">
        <v>330</v>
      </c>
      <c r="I173" s="197" t="s">
        <v>1078</v>
      </c>
      <c r="J173" s="197" t="s">
        <v>349</v>
      </c>
      <c r="K173" s="197" t="s">
        <v>360</v>
      </c>
      <c r="L173" s="197" t="s">
        <v>349</v>
      </c>
      <c r="M173" s="197" t="s">
        <v>349</v>
      </c>
      <c r="N173" s="197" t="s">
        <v>349</v>
      </c>
      <c r="O173" s="34"/>
    </row>
    <row r="174" spans="1:15" ht="220.5">
      <c r="A174" s="34" t="s">
        <v>159</v>
      </c>
      <c r="B174" s="33" t="s">
        <v>29</v>
      </c>
      <c r="C174" s="48" t="s">
        <v>55</v>
      </c>
      <c r="D174" s="197" t="s">
        <v>671</v>
      </c>
      <c r="E174" s="35">
        <v>46043</v>
      </c>
      <c r="F174" s="198" t="s">
        <v>659</v>
      </c>
      <c r="G174" s="197" t="s">
        <v>326</v>
      </c>
      <c r="H174" s="199" t="s">
        <v>330</v>
      </c>
      <c r="I174" s="197" t="s">
        <v>1079</v>
      </c>
      <c r="J174" s="197" t="s">
        <v>47</v>
      </c>
      <c r="K174" s="197" t="s">
        <v>360</v>
      </c>
      <c r="L174" s="197" t="s">
        <v>349</v>
      </c>
      <c r="M174" s="197" t="s">
        <v>349</v>
      </c>
      <c r="N174" s="197" t="s">
        <v>349</v>
      </c>
      <c r="O174" s="34"/>
    </row>
    <row r="175" spans="1:15" ht="94.5">
      <c r="A175" s="34" t="s">
        <v>161</v>
      </c>
      <c r="B175" s="33" t="s">
        <v>32</v>
      </c>
      <c r="C175" s="48" t="s">
        <v>55</v>
      </c>
      <c r="D175" s="34" t="s">
        <v>52</v>
      </c>
      <c r="E175" s="35">
        <v>44799</v>
      </c>
      <c r="F175" s="97" t="s">
        <v>659</v>
      </c>
      <c r="G175" s="34" t="s">
        <v>371</v>
      </c>
      <c r="H175" s="37" t="s">
        <v>419</v>
      </c>
      <c r="I175" s="34" t="s">
        <v>421</v>
      </c>
      <c r="J175" s="183" t="s">
        <v>47</v>
      </c>
      <c r="K175" s="34" t="s">
        <v>332</v>
      </c>
      <c r="L175" s="34" t="s">
        <v>349</v>
      </c>
      <c r="M175" s="34" t="s">
        <v>349</v>
      </c>
      <c r="N175" s="34" t="s">
        <v>349</v>
      </c>
      <c r="O175" s="34"/>
    </row>
    <row r="176" spans="1:15" ht="47.25">
      <c r="A176" s="34" t="s">
        <v>161</v>
      </c>
      <c r="B176" s="33" t="s">
        <v>32</v>
      </c>
      <c r="C176" s="48" t="s">
        <v>55</v>
      </c>
      <c r="D176" s="34" t="s">
        <v>52</v>
      </c>
      <c r="E176" s="35">
        <v>44799</v>
      </c>
      <c r="F176" s="97" t="s">
        <v>659</v>
      </c>
      <c r="G176" s="34" t="s">
        <v>371</v>
      </c>
      <c r="H176" s="37" t="s">
        <v>329</v>
      </c>
      <c r="I176" s="34" t="s">
        <v>422</v>
      </c>
      <c r="J176" s="183" t="s">
        <v>47</v>
      </c>
      <c r="K176" s="34" t="s">
        <v>15</v>
      </c>
      <c r="L176" s="34" t="s">
        <v>349</v>
      </c>
      <c r="M176" s="34" t="s">
        <v>349</v>
      </c>
      <c r="N176" s="34" t="s">
        <v>349</v>
      </c>
      <c r="O176" s="34"/>
    </row>
    <row r="177" spans="1:15" ht="78.75">
      <c r="A177" s="34" t="s">
        <v>161</v>
      </c>
      <c r="B177" s="33" t="s">
        <v>32</v>
      </c>
      <c r="C177" s="48" t="s">
        <v>55</v>
      </c>
      <c r="D177" s="34" t="s">
        <v>52</v>
      </c>
      <c r="E177" s="35">
        <v>44799</v>
      </c>
      <c r="F177" s="97" t="s">
        <v>659</v>
      </c>
      <c r="G177" s="34" t="s">
        <v>371</v>
      </c>
      <c r="H177" s="37" t="s">
        <v>423</v>
      </c>
      <c r="I177" s="34" t="s">
        <v>424</v>
      </c>
      <c r="J177" s="183" t="s">
        <v>47</v>
      </c>
      <c r="K177" s="34" t="s">
        <v>332</v>
      </c>
      <c r="L177" s="34" t="s">
        <v>349</v>
      </c>
      <c r="M177" s="34" t="s">
        <v>349</v>
      </c>
      <c r="N177" s="34" t="s">
        <v>349</v>
      </c>
      <c r="O177" s="34"/>
    </row>
    <row r="178" spans="1:15" ht="31.5">
      <c r="A178" s="34" t="s">
        <v>161</v>
      </c>
      <c r="B178" s="33" t="s">
        <v>32</v>
      </c>
      <c r="C178" s="48" t="s">
        <v>55</v>
      </c>
      <c r="D178" s="34" t="s">
        <v>52</v>
      </c>
      <c r="E178" s="35">
        <v>44799</v>
      </c>
      <c r="F178" s="97" t="s">
        <v>659</v>
      </c>
      <c r="G178" s="34" t="s">
        <v>349</v>
      </c>
      <c r="H178" s="37" t="s">
        <v>349</v>
      </c>
      <c r="I178" s="34" t="s">
        <v>425</v>
      </c>
      <c r="J178" s="183" t="s">
        <v>47</v>
      </c>
      <c r="K178" s="34" t="s">
        <v>332</v>
      </c>
      <c r="L178" s="34" t="s">
        <v>349</v>
      </c>
      <c r="M178" s="34" t="s">
        <v>349</v>
      </c>
      <c r="N178" s="34" t="s">
        <v>349</v>
      </c>
      <c r="O178" s="34"/>
    </row>
    <row r="179" spans="1:15" ht="47.25">
      <c r="A179" s="34" t="s">
        <v>161</v>
      </c>
      <c r="B179" s="33" t="s">
        <v>32</v>
      </c>
      <c r="C179" s="48" t="s">
        <v>55</v>
      </c>
      <c r="D179" s="34" t="s">
        <v>52</v>
      </c>
      <c r="E179" s="35">
        <v>44799</v>
      </c>
      <c r="F179" s="97" t="s">
        <v>659</v>
      </c>
      <c r="G179" s="34" t="s">
        <v>349</v>
      </c>
      <c r="H179" s="37" t="s">
        <v>349</v>
      </c>
      <c r="I179" s="225" t="s">
        <v>426</v>
      </c>
      <c r="J179" s="183" t="s">
        <v>47</v>
      </c>
      <c r="K179" s="34" t="s">
        <v>15</v>
      </c>
      <c r="L179" s="34" t="s">
        <v>349</v>
      </c>
      <c r="M179" s="34" t="s">
        <v>349</v>
      </c>
      <c r="N179" s="34" t="s">
        <v>349</v>
      </c>
      <c r="O179" s="34"/>
    </row>
    <row r="180" spans="1:15" ht="31.5">
      <c r="A180" s="34" t="s">
        <v>161</v>
      </c>
      <c r="B180" s="33" t="s">
        <v>32</v>
      </c>
      <c r="C180" s="48" t="s">
        <v>55</v>
      </c>
      <c r="D180" s="34" t="s">
        <v>52</v>
      </c>
      <c r="E180" s="35">
        <v>44799</v>
      </c>
      <c r="F180" s="97" t="s">
        <v>659</v>
      </c>
      <c r="G180" s="34" t="s">
        <v>349</v>
      </c>
      <c r="H180" s="37" t="s">
        <v>349</v>
      </c>
      <c r="I180" s="34" t="s">
        <v>427</v>
      </c>
      <c r="J180" s="183" t="s">
        <v>47</v>
      </c>
      <c r="K180" s="34" t="s">
        <v>332</v>
      </c>
      <c r="L180" s="34" t="s">
        <v>349</v>
      </c>
      <c r="M180" s="34" t="s">
        <v>349</v>
      </c>
      <c r="N180" s="34" t="s">
        <v>349</v>
      </c>
      <c r="O180" s="34"/>
    </row>
    <row r="181" spans="1:15" ht="47.25">
      <c r="A181" s="34" t="s">
        <v>161</v>
      </c>
      <c r="B181" s="33" t="s">
        <v>32</v>
      </c>
      <c r="C181" s="48" t="s">
        <v>55</v>
      </c>
      <c r="D181" s="34" t="s">
        <v>52</v>
      </c>
      <c r="E181" s="35">
        <v>44799</v>
      </c>
      <c r="F181" s="29" t="s">
        <v>1093</v>
      </c>
      <c r="G181" s="34" t="s">
        <v>347</v>
      </c>
      <c r="H181" s="37" t="s">
        <v>349</v>
      </c>
      <c r="I181" s="34" t="s">
        <v>428</v>
      </c>
      <c r="J181" s="123" t="s">
        <v>756</v>
      </c>
      <c r="K181" s="34" t="s">
        <v>332</v>
      </c>
      <c r="L181" s="34" t="s">
        <v>349</v>
      </c>
      <c r="M181" s="34" t="s">
        <v>349</v>
      </c>
      <c r="N181" s="34" t="s">
        <v>349</v>
      </c>
      <c r="O181" s="34"/>
    </row>
    <row r="182" spans="1:15" ht="157.5">
      <c r="A182" s="34" t="s">
        <v>163</v>
      </c>
      <c r="B182" s="33" t="s">
        <v>27</v>
      </c>
      <c r="C182" s="49" t="s">
        <v>51</v>
      </c>
      <c r="D182" s="145" t="s">
        <v>61</v>
      </c>
      <c r="E182" s="35">
        <v>45957</v>
      </c>
      <c r="F182" s="97" t="s">
        <v>659</v>
      </c>
      <c r="G182" s="34" t="s">
        <v>326</v>
      </c>
      <c r="H182" s="146" t="s">
        <v>330</v>
      </c>
      <c r="I182" s="145" t="s">
        <v>823</v>
      </c>
      <c r="J182" s="183" t="s">
        <v>47</v>
      </c>
      <c r="K182" s="145" t="s">
        <v>349</v>
      </c>
      <c r="L182" s="145" t="s">
        <v>349</v>
      </c>
      <c r="M182" s="145" t="s">
        <v>349</v>
      </c>
      <c r="N182" s="145" t="s">
        <v>349</v>
      </c>
      <c r="O182" s="34"/>
    </row>
    <row r="183" spans="1:15">
      <c r="A183" s="34" t="s">
        <v>163</v>
      </c>
      <c r="B183" s="33" t="s">
        <v>27</v>
      </c>
      <c r="C183" s="49" t="s">
        <v>51</v>
      </c>
      <c r="D183" s="145" t="s">
        <v>61</v>
      </c>
      <c r="E183" s="35">
        <v>45957</v>
      </c>
      <c r="F183" s="97" t="s">
        <v>659</v>
      </c>
      <c r="G183" s="34" t="s">
        <v>326</v>
      </c>
      <c r="H183" s="146" t="s">
        <v>330</v>
      </c>
      <c r="I183" s="145" t="s">
        <v>824</v>
      </c>
      <c r="J183" s="183" t="s">
        <v>47</v>
      </c>
      <c r="K183" s="145" t="s">
        <v>349</v>
      </c>
      <c r="L183" s="145" t="s">
        <v>349</v>
      </c>
      <c r="M183" s="145" t="s">
        <v>349</v>
      </c>
      <c r="N183" s="145" t="s">
        <v>349</v>
      </c>
      <c r="O183" s="34"/>
    </row>
    <row r="184" spans="1:15" ht="31.5">
      <c r="A184" s="34" t="s">
        <v>163</v>
      </c>
      <c r="B184" s="33" t="s">
        <v>27</v>
      </c>
      <c r="C184" s="49" t="s">
        <v>51</v>
      </c>
      <c r="D184" s="145" t="s">
        <v>61</v>
      </c>
      <c r="E184" s="35">
        <v>45957</v>
      </c>
      <c r="F184" s="97" t="s">
        <v>659</v>
      </c>
      <c r="G184" s="34" t="s">
        <v>326</v>
      </c>
      <c r="H184" s="146" t="s">
        <v>330</v>
      </c>
      <c r="I184" s="145" t="s">
        <v>825</v>
      </c>
      <c r="J184" s="183" t="s">
        <v>47</v>
      </c>
      <c r="K184" s="145" t="s">
        <v>349</v>
      </c>
      <c r="L184" s="145" t="s">
        <v>349</v>
      </c>
      <c r="M184" s="145" t="s">
        <v>349</v>
      </c>
      <c r="N184" s="145" t="s">
        <v>349</v>
      </c>
      <c r="O184" s="34"/>
    </row>
    <row r="185" spans="1:15" ht="31.5">
      <c r="A185" s="34" t="s">
        <v>166</v>
      </c>
      <c r="B185" s="33" t="s">
        <v>30</v>
      </c>
      <c r="C185" s="48" t="s">
        <v>55</v>
      </c>
      <c r="D185" s="73" t="s">
        <v>653</v>
      </c>
      <c r="E185" s="36" t="s">
        <v>47</v>
      </c>
      <c r="F185" s="36" t="s">
        <v>47</v>
      </c>
      <c r="G185" s="34" t="s">
        <v>47</v>
      </c>
      <c r="H185" s="37" t="s">
        <v>47</v>
      </c>
      <c r="I185" s="34" t="s">
        <v>47</v>
      </c>
      <c r="J185" s="34" t="s">
        <v>47</v>
      </c>
      <c r="K185" s="34" t="s">
        <v>47</v>
      </c>
      <c r="L185" s="34" t="s">
        <v>47</v>
      </c>
      <c r="M185" s="34" t="s">
        <v>47</v>
      </c>
      <c r="N185" s="34" t="s">
        <v>47</v>
      </c>
      <c r="O185" s="34"/>
    </row>
    <row r="186" spans="1:15" ht="31.5">
      <c r="A186" s="34" t="s">
        <v>168</v>
      </c>
      <c r="B186" s="33" t="s">
        <v>30</v>
      </c>
      <c r="C186" s="48" t="s">
        <v>51</v>
      </c>
      <c r="D186" s="174" t="s">
        <v>671</v>
      </c>
      <c r="E186" s="39">
        <v>45974</v>
      </c>
      <c r="F186" s="175" t="s">
        <v>333</v>
      </c>
      <c r="G186" s="160" t="s">
        <v>47</v>
      </c>
      <c r="H186" s="160" t="s">
        <v>47</v>
      </c>
      <c r="I186" s="160" t="s">
        <v>47</v>
      </c>
      <c r="J186" s="160" t="s">
        <v>47</v>
      </c>
      <c r="K186" s="160" t="s">
        <v>47</v>
      </c>
      <c r="L186" s="160" t="s">
        <v>47</v>
      </c>
      <c r="M186" s="160" t="s">
        <v>47</v>
      </c>
      <c r="N186" s="160" t="s">
        <v>47</v>
      </c>
      <c r="O186" s="34"/>
    </row>
    <row r="187" spans="1:15" ht="31.5">
      <c r="A187" s="34" t="s">
        <v>170</v>
      </c>
      <c r="B187" s="33" t="s">
        <v>29</v>
      </c>
      <c r="C187" s="48" t="s">
        <v>51</v>
      </c>
      <c r="D187" s="160" t="s">
        <v>671</v>
      </c>
      <c r="E187" s="35">
        <v>45922</v>
      </c>
      <c r="F187" s="161" t="s">
        <v>333</v>
      </c>
      <c r="G187" s="160" t="s">
        <v>47</v>
      </c>
      <c r="H187" s="160" t="s">
        <v>47</v>
      </c>
      <c r="I187" s="160" t="s">
        <v>47</v>
      </c>
      <c r="J187" s="160" t="s">
        <v>47</v>
      </c>
      <c r="K187" s="160" t="s">
        <v>47</v>
      </c>
      <c r="L187" s="160" t="s">
        <v>47</v>
      </c>
      <c r="M187" s="160" t="s">
        <v>47</v>
      </c>
      <c r="N187" s="160" t="s">
        <v>47</v>
      </c>
      <c r="O187" s="34"/>
    </row>
    <row r="188" spans="1:15" ht="31.5">
      <c r="A188" s="34" t="s">
        <v>172</v>
      </c>
      <c r="B188" s="33" t="s">
        <v>30</v>
      </c>
      <c r="C188" s="49" t="s">
        <v>55</v>
      </c>
      <c r="D188" s="160" t="s">
        <v>671</v>
      </c>
      <c r="E188" s="35">
        <v>45922</v>
      </c>
      <c r="F188" s="161" t="s">
        <v>333</v>
      </c>
      <c r="G188" s="160" t="s">
        <v>47</v>
      </c>
      <c r="H188" s="160" t="s">
        <v>47</v>
      </c>
      <c r="I188" s="160" t="s">
        <v>47</v>
      </c>
      <c r="J188" s="160" t="s">
        <v>47</v>
      </c>
      <c r="K188" s="160" t="s">
        <v>47</v>
      </c>
      <c r="L188" s="160" t="s">
        <v>47</v>
      </c>
      <c r="M188" s="160" t="s">
        <v>47</v>
      </c>
      <c r="N188" s="160" t="s">
        <v>47</v>
      </c>
      <c r="O188" s="34"/>
    </row>
    <row r="189" spans="1:15" ht="47.25">
      <c r="A189" s="34" t="s">
        <v>173</v>
      </c>
      <c r="B189" s="33" t="s">
        <v>28</v>
      </c>
      <c r="C189" s="48" t="s">
        <v>51</v>
      </c>
      <c r="D189" s="128" t="s">
        <v>671</v>
      </c>
      <c r="E189" s="35">
        <v>45987</v>
      </c>
      <c r="F189" s="97" t="s">
        <v>659</v>
      </c>
      <c r="G189" s="128" t="s">
        <v>326</v>
      </c>
      <c r="H189" s="129" t="s">
        <v>330</v>
      </c>
      <c r="I189" s="128" t="s">
        <v>781</v>
      </c>
      <c r="J189" s="183" t="s">
        <v>47</v>
      </c>
      <c r="K189" s="34" t="s">
        <v>332</v>
      </c>
      <c r="L189" s="34" t="s">
        <v>349</v>
      </c>
      <c r="M189" s="34" t="s">
        <v>349</v>
      </c>
      <c r="N189" s="34" t="s">
        <v>349</v>
      </c>
      <c r="O189" s="34"/>
    </row>
    <row r="190" spans="1:15" ht="110.25">
      <c r="A190" s="34" t="s">
        <v>175</v>
      </c>
      <c r="B190" s="33" t="s">
        <v>33</v>
      </c>
      <c r="C190" s="48" t="s">
        <v>55</v>
      </c>
      <c r="D190" s="105" t="s">
        <v>672</v>
      </c>
      <c r="E190" s="35">
        <v>45777</v>
      </c>
      <c r="F190" s="29" t="s">
        <v>1093</v>
      </c>
      <c r="G190" s="105" t="s">
        <v>326</v>
      </c>
      <c r="H190" s="106" t="s">
        <v>349</v>
      </c>
      <c r="I190" s="105" t="s">
        <v>700</v>
      </c>
      <c r="J190" s="123" t="s">
        <v>349</v>
      </c>
      <c r="K190" s="34" t="s">
        <v>332</v>
      </c>
      <c r="L190" s="34" t="s">
        <v>349</v>
      </c>
      <c r="M190" s="34" t="s">
        <v>349</v>
      </c>
      <c r="N190" s="34" t="s">
        <v>349</v>
      </c>
      <c r="O190" s="34"/>
    </row>
    <row r="191" spans="1:15" ht="31.5">
      <c r="A191" s="34" t="s">
        <v>177</v>
      </c>
      <c r="B191" s="33" t="s">
        <v>27</v>
      </c>
      <c r="C191" s="48" t="s">
        <v>55</v>
      </c>
      <c r="D191" s="34" t="s">
        <v>164</v>
      </c>
      <c r="E191" s="35">
        <v>44987</v>
      </c>
      <c r="F191" s="97" t="s">
        <v>659</v>
      </c>
      <c r="G191" s="34" t="s">
        <v>371</v>
      </c>
      <c r="H191" s="37" t="s">
        <v>419</v>
      </c>
      <c r="I191" s="34" t="s">
        <v>430</v>
      </c>
      <c r="J191" s="183" t="s">
        <v>47</v>
      </c>
      <c r="K191" s="34" t="s">
        <v>332</v>
      </c>
      <c r="L191" s="34" t="s">
        <v>431</v>
      </c>
      <c r="M191" s="34" t="s">
        <v>349</v>
      </c>
      <c r="N191" s="34" t="s">
        <v>349</v>
      </c>
      <c r="O191" s="34" t="s">
        <v>432</v>
      </c>
    </row>
    <row r="192" spans="1:15" ht="31.5">
      <c r="A192" s="34" t="s">
        <v>179</v>
      </c>
      <c r="B192" s="33" t="s">
        <v>27</v>
      </c>
      <c r="C192" s="48" t="s">
        <v>35</v>
      </c>
      <c r="D192" s="34" t="s">
        <v>52</v>
      </c>
      <c r="E192" s="35">
        <v>43727</v>
      </c>
      <c r="F192" s="36" t="s">
        <v>333</v>
      </c>
      <c r="G192" s="34" t="s">
        <v>47</v>
      </c>
      <c r="H192" s="37" t="s">
        <v>47</v>
      </c>
      <c r="I192" s="34" t="s">
        <v>47</v>
      </c>
      <c r="J192" s="98" t="s">
        <v>47</v>
      </c>
      <c r="K192" s="34" t="s">
        <v>47</v>
      </c>
      <c r="L192" s="34" t="s">
        <v>47</v>
      </c>
      <c r="M192" s="34" t="s">
        <v>47</v>
      </c>
      <c r="N192" s="34" t="s">
        <v>47</v>
      </c>
      <c r="O192" s="34"/>
    </row>
    <row r="193" spans="1:15" ht="63">
      <c r="A193" s="34" t="s">
        <v>181</v>
      </c>
      <c r="B193" s="33" t="s">
        <v>28</v>
      </c>
      <c r="C193" s="48" t="s">
        <v>55</v>
      </c>
      <c r="D193" s="191" t="s">
        <v>671</v>
      </c>
      <c r="E193" s="39">
        <v>45932</v>
      </c>
      <c r="F193" s="192" t="s">
        <v>659</v>
      </c>
      <c r="G193" s="191" t="s">
        <v>326</v>
      </c>
      <c r="H193" s="193" t="s">
        <v>330</v>
      </c>
      <c r="I193" s="191" t="s">
        <v>1027</v>
      </c>
      <c r="J193" s="183" t="s">
        <v>47</v>
      </c>
      <c r="K193" s="191" t="s">
        <v>332</v>
      </c>
      <c r="L193" s="191" t="s">
        <v>349</v>
      </c>
      <c r="M193" s="191" t="s">
        <v>349</v>
      </c>
      <c r="N193" s="191" t="s">
        <v>349</v>
      </c>
      <c r="O193" s="34"/>
    </row>
    <row r="194" spans="1:15" ht="63">
      <c r="A194" s="34" t="s">
        <v>181</v>
      </c>
      <c r="B194" s="33" t="s">
        <v>28</v>
      </c>
      <c r="C194" s="48" t="s">
        <v>55</v>
      </c>
      <c r="D194" s="191" t="s">
        <v>671</v>
      </c>
      <c r="E194" s="39">
        <v>45932</v>
      </c>
      <c r="F194" s="192" t="s">
        <v>659</v>
      </c>
      <c r="G194" s="191" t="s">
        <v>326</v>
      </c>
      <c r="H194" s="193" t="s">
        <v>330</v>
      </c>
      <c r="I194" s="191" t="s">
        <v>1028</v>
      </c>
      <c r="J194" s="183" t="s">
        <v>47</v>
      </c>
      <c r="K194" s="191" t="s">
        <v>377</v>
      </c>
      <c r="L194" s="191" t="s">
        <v>1029</v>
      </c>
      <c r="M194" s="191" t="s">
        <v>18</v>
      </c>
      <c r="N194" s="191" t="s">
        <v>349</v>
      </c>
      <c r="O194" s="34"/>
    </row>
    <row r="195" spans="1:15" ht="63">
      <c r="A195" s="34" t="s">
        <v>181</v>
      </c>
      <c r="B195" s="33" t="s">
        <v>28</v>
      </c>
      <c r="C195" s="48" t="s">
        <v>55</v>
      </c>
      <c r="D195" s="191" t="s">
        <v>671</v>
      </c>
      <c r="E195" s="39">
        <v>45932</v>
      </c>
      <c r="F195" s="192" t="s">
        <v>659</v>
      </c>
      <c r="G195" s="191" t="s">
        <v>326</v>
      </c>
      <c r="H195" s="193" t="s">
        <v>330</v>
      </c>
      <c r="I195" s="191" t="s">
        <v>1030</v>
      </c>
      <c r="J195" s="183" t="s">
        <v>47</v>
      </c>
      <c r="K195" s="191" t="s">
        <v>377</v>
      </c>
      <c r="L195" s="191" t="s">
        <v>1031</v>
      </c>
      <c r="M195" s="191" t="s">
        <v>17</v>
      </c>
      <c r="N195" s="191" t="s">
        <v>349</v>
      </c>
      <c r="O195" s="34"/>
    </row>
    <row r="196" spans="1:15" ht="47.25">
      <c r="A196" s="34" t="s">
        <v>183</v>
      </c>
      <c r="B196" s="33" t="s">
        <v>27</v>
      </c>
      <c r="C196" s="48" t="s">
        <v>55</v>
      </c>
      <c r="D196" s="34" t="s">
        <v>52</v>
      </c>
      <c r="E196" s="35">
        <v>44327</v>
      </c>
      <c r="F196" s="29" t="s">
        <v>1093</v>
      </c>
      <c r="G196" s="34" t="s">
        <v>326</v>
      </c>
      <c r="H196" s="37" t="s">
        <v>419</v>
      </c>
      <c r="I196" s="34" t="s">
        <v>433</v>
      </c>
      <c r="J196" s="123" t="s">
        <v>349</v>
      </c>
      <c r="K196" s="191" t="s">
        <v>334</v>
      </c>
      <c r="L196" s="34" t="s">
        <v>434</v>
      </c>
      <c r="M196" s="34" t="s">
        <v>349</v>
      </c>
      <c r="N196" s="34" t="s">
        <v>349</v>
      </c>
      <c r="O196" s="34"/>
    </row>
    <row r="197" spans="1:15" ht="31.5">
      <c r="A197" s="34" t="s">
        <v>185</v>
      </c>
      <c r="B197" s="33" t="s">
        <v>30</v>
      </c>
      <c r="C197" s="48" t="s">
        <v>55</v>
      </c>
      <c r="D197" s="147" t="s">
        <v>671</v>
      </c>
      <c r="E197" s="35">
        <v>45930</v>
      </c>
      <c r="F197" s="97" t="s">
        <v>333</v>
      </c>
      <c r="G197" s="98" t="s">
        <v>47</v>
      </c>
      <c r="H197" s="98" t="s">
        <v>47</v>
      </c>
      <c r="I197" s="98" t="s">
        <v>47</v>
      </c>
      <c r="J197" s="98" t="s">
        <v>47</v>
      </c>
      <c r="K197" s="98" t="s">
        <v>47</v>
      </c>
      <c r="L197" s="98" t="s">
        <v>47</v>
      </c>
      <c r="M197" s="98" t="s">
        <v>47</v>
      </c>
      <c r="N197" s="98" t="s">
        <v>47</v>
      </c>
      <c r="O197" s="34"/>
    </row>
    <row r="198" spans="1:15" ht="409.5">
      <c r="A198" s="34" t="s">
        <v>186</v>
      </c>
      <c r="B198" s="33" t="s">
        <v>33</v>
      </c>
      <c r="C198" s="48" t="s">
        <v>55</v>
      </c>
      <c r="D198" s="109" t="s">
        <v>61</v>
      </c>
      <c r="E198" s="35">
        <v>45693</v>
      </c>
      <c r="F198" s="29" t="s">
        <v>1093</v>
      </c>
      <c r="G198" s="109" t="s">
        <v>326</v>
      </c>
      <c r="H198" s="110" t="s">
        <v>385</v>
      </c>
      <c r="I198" s="109" t="s">
        <v>707</v>
      </c>
      <c r="J198" s="123" t="s">
        <v>762</v>
      </c>
      <c r="K198" s="109" t="s">
        <v>377</v>
      </c>
      <c r="L198" s="109" t="s">
        <v>705</v>
      </c>
      <c r="M198" s="109" t="s">
        <v>17</v>
      </c>
      <c r="N198" s="109" t="s">
        <v>349</v>
      </c>
      <c r="O198" s="34"/>
    </row>
    <row r="199" spans="1:15" ht="393.75">
      <c r="A199" s="34" t="s">
        <v>186</v>
      </c>
      <c r="B199" s="33" t="s">
        <v>33</v>
      </c>
      <c r="C199" s="48" t="s">
        <v>55</v>
      </c>
      <c r="D199" s="109" t="s">
        <v>61</v>
      </c>
      <c r="E199" s="35">
        <v>45693</v>
      </c>
      <c r="F199" s="29" t="s">
        <v>1093</v>
      </c>
      <c r="G199" s="109" t="s">
        <v>326</v>
      </c>
      <c r="H199" s="110" t="s">
        <v>385</v>
      </c>
      <c r="I199" s="109" t="s">
        <v>708</v>
      </c>
      <c r="J199" s="123" t="s">
        <v>760</v>
      </c>
      <c r="K199" s="109" t="s">
        <v>377</v>
      </c>
      <c r="L199" s="109" t="s">
        <v>706</v>
      </c>
      <c r="M199" s="109" t="s">
        <v>17</v>
      </c>
      <c r="N199" s="109" t="s">
        <v>349</v>
      </c>
      <c r="O199" s="109" t="s">
        <v>715</v>
      </c>
    </row>
    <row r="200" spans="1:15" ht="409.5">
      <c r="A200" s="34" t="s">
        <v>186</v>
      </c>
      <c r="B200" s="33" t="s">
        <v>33</v>
      </c>
      <c r="C200" s="48" t="s">
        <v>55</v>
      </c>
      <c r="D200" s="109" t="s">
        <v>61</v>
      </c>
      <c r="E200" s="35">
        <v>45693</v>
      </c>
      <c r="F200" s="29" t="s">
        <v>1093</v>
      </c>
      <c r="G200" s="109" t="s">
        <v>326</v>
      </c>
      <c r="H200" s="110" t="s">
        <v>385</v>
      </c>
      <c r="I200" s="109" t="s">
        <v>709</v>
      </c>
      <c r="J200" s="123" t="s">
        <v>458</v>
      </c>
      <c r="K200" s="109" t="s">
        <v>377</v>
      </c>
      <c r="L200" s="109" t="s">
        <v>710</v>
      </c>
      <c r="M200" s="109" t="s">
        <v>17</v>
      </c>
      <c r="N200" s="109" t="s">
        <v>349</v>
      </c>
      <c r="O200" s="34"/>
    </row>
    <row r="201" spans="1:15" ht="362.25">
      <c r="A201" s="34" t="s">
        <v>186</v>
      </c>
      <c r="B201" s="33" t="s">
        <v>33</v>
      </c>
      <c r="C201" s="48" t="s">
        <v>55</v>
      </c>
      <c r="D201" s="109" t="s">
        <v>61</v>
      </c>
      <c r="E201" s="35">
        <v>45693</v>
      </c>
      <c r="F201" s="29" t="s">
        <v>1093</v>
      </c>
      <c r="G201" s="109" t="s">
        <v>326</v>
      </c>
      <c r="H201" s="110" t="s">
        <v>385</v>
      </c>
      <c r="I201" s="109" t="s">
        <v>711</v>
      </c>
      <c r="J201" s="123" t="s">
        <v>771</v>
      </c>
      <c r="K201" s="109" t="s">
        <v>377</v>
      </c>
      <c r="L201" s="109" t="s">
        <v>712</v>
      </c>
      <c r="M201" s="109" t="s">
        <v>18</v>
      </c>
      <c r="N201" s="109" t="s">
        <v>349</v>
      </c>
      <c r="O201" s="34"/>
    </row>
    <row r="202" spans="1:15" ht="283.5">
      <c r="A202" s="34" t="s">
        <v>186</v>
      </c>
      <c r="B202" s="33" t="s">
        <v>33</v>
      </c>
      <c r="C202" s="48" t="s">
        <v>55</v>
      </c>
      <c r="D202" s="109" t="s">
        <v>61</v>
      </c>
      <c r="E202" s="35">
        <v>45693</v>
      </c>
      <c r="F202" s="29" t="s">
        <v>1093</v>
      </c>
      <c r="G202" s="109" t="s">
        <v>326</v>
      </c>
      <c r="H202" s="110" t="s">
        <v>385</v>
      </c>
      <c r="I202" s="109" t="s">
        <v>713</v>
      </c>
      <c r="J202" s="123" t="s">
        <v>349</v>
      </c>
      <c r="K202" s="109" t="s">
        <v>377</v>
      </c>
      <c r="L202" s="109" t="s">
        <v>714</v>
      </c>
      <c r="M202" s="109" t="s">
        <v>17</v>
      </c>
      <c r="N202" s="109" t="s">
        <v>349</v>
      </c>
      <c r="O202" s="109" t="s">
        <v>716</v>
      </c>
    </row>
    <row r="203" spans="1:15" ht="299.25">
      <c r="A203" s="34" t="s">
        <v>186</v>
      </c>
      <c r="B203" s="33" t="s">
        <v>33</v>
      </c>
      <c r="C203" s="48" t="s">
        <v>55</v>
      </c>
      <c r="D203" s="109" t="s">
        <v>61</v>
      </c>
      <c r="E203" s="35">
        <v>45693</v>
      </c>
      <c r="F203" s="29" t="s">
        <v>1093</v>
      </c>
      <c r="G203" s="109" t="s">
        <v>326</v>
      </c>
      <c r="H203" s="110" t="s">
        <v>385</v>
      </c>
      <c r="I203" s="109" t="s">
        <v>717</v>
      </c>
      <c r="J203" s="123" t="s">
        <v>531</v>
      </c>
      <c r="K203" s="109" t="s">
        <v>377</v>
      </c>
      <c r="L203" s="109" t="s">
        <v>718</v>
      </c>
      <c r="M203" s="109" t="s">
        <v>17</v>
      </c>
      <c r="N203" s="109" t="s">
        <v>349</v>
      </c>
      <c r="O203" s="109" t="s">
        <v>719</v>
      </c>
    </row>
    <row r="204" spans="1:15" ht="31.5">
      <c r="A204" s="34" t="s">
        <v>188</v>
      </c>
      <c r="B204" s="33" t="s">
        <v>33</v>
      </c>
      <c r="C204" s="48" t="s">
        <v>35</v>
      </c>
      <c r="D204" s="157" t="s">
        <v>671</v>
      </c>
      <c r="E204" s="35">
        <v>45924</v>
      </c>
      <c r="F204" s="29" t="s">
        <v>1093</v>
      </c>
      <c r="G204" s="157" t="s">
        <v>326</v>
      </c>
      <c r="H204" s="158" t="s">
        <v>330</v>
      </c>
      <c r="I204" s="157" t="s">
        <v>866</v>
      </c>
      <c r="J204" s="157" t="s">
        <v>349</v>
      </c>
      <c r="K204" s="157" t="s">
        <v>360</v>
      </c>
      <c r="L204" s="157" t="s">
        <v>349</v>
      </c>
      <c r="M204" s="157" t="s">
        <v>349</v>
      </c>
      <c r="N204" s="157" t="s">
        <v>349</v>
      </c>
      <c r="O204" s="34"/>
    </row>
    <row r="205" spans="1:15" ht="31.5">
      <c r="A205" s="34" t="s">
        <v>188</v>
      </c>
      <c r="B205" s="33" t="s">
        <v>33</v>
      </c>
      <c r="C205" s="48" t="s">
        <v>35</v>
      </c>
      <c r="D205" s="157" t="s">
        <v>671</v>
      </c>
      <c r="E205" s="35">
        <v>45924</v>
      </c>
      <c r="F205" s="159" t="s">
        <v>659</v>
      </c>
      <c r="G205" s="157" t="s">
        <v>326</v>
      </c>
      <c r="H205" s="158" t="s">
        <v>330</v>
      </c>
      <c r="I205" s="157" t="s">
        <v>867</v>
      </c>
      <c r="J205" s="183" t="s">
        <v>47</v>
      </c>
      <c r="K205" s="157" t="s">
        <v>360</v>
      </c>
      <c r="L205" s="157" t="s">
        <v>349</v>
      </c>
      <c r="M205" s="157" t="s">
        <v>349</v>
      </c>
      <c r="N205" s="157" t="s">
        <v>349</v>
      </c>
      <c r="O205" s="34"/>
    </row>
    <row r="206" spans="1:15" ht="47.25">
      <c r="A206" s="34" t="s">
        <v>188</v>
      </c>
      <c r="B206" s="33" t="s">
        <v>33</v>
      </c>
      <c r="C206" s="48" t="s">
        <v>35</v>
      </c>
      <c r="D206" s="157" t="s">
        <v>671</v>
      </c>
      <c r="E206" s="35">
        <v>45924</v>
      </c>
      <c r="F206" s="29" t="s">
        <v>1093</v>
      </c>
      <c r="G206" s="157" t="s">
        <v>326</v>
      </c>
      <c r="H206" s="158" t="s">
        <v>330</v>
      </c>
      <c r="I206" s="157" t="s">
        <v>868</v>
      </c>
      <c r="J206" s="157" t="s">
        <v>349</v>
      </c>
      <c r="K206" s="157" t="s">
        <v>360</v>
      </c>
      <c r="L206" s="157" t="s">
        <v>349</v>
      </c>
      <c r="M206" s="157" t="s">
        <v>349</v>
      </c>
      <c r="N206" s="157" t="s">
        <v>349</v>
      </c>
      <c r="O206" s="34"/>
    </row>
    <row r="207" spans="1:15" ht="78.75">
      <c r="A207" s="34" t="s">
        <v>188</v>
      </c>
      <c r="B207" s="33" t="s">
        <v>33</v>
      </c>
      <c r="C207" s="48" t="s">
        <v>35</v>
      </c>
      <c r="D207" s="157" t="s">
        <v>671</v>
      </c>
      <c r="E207" s="35">
        <v>45924</v>
      </c>
      <c r="F207" s="29" t="s">
        <v>1093</v>
      </c>
      <c r="G207" s="157" t="s">
        <v>326</v>
      </c>
      <c r="H207" s="158" t="s">
        <v>330</v>
      </c>
      <c r="I207" s="157" t="s">
        <v>869</v>
      </c>
      <c r="J207" s="28" t="s">
        <v>870</v>
      </c>
      <c r="K207" s="157" t="s">
        <v>360</v>
      </c>
      <c r="L207" s="157" t="s">
        <v>349</v>
      </c>
      <c r="M207" s="157" t="s">
        <v>349</v>
      </c>
      <c r="N207" s="157" t="s">
        <v>349</v>
      </c>
      <c r="O207" s="34"/>
    </row>
    <row r="208" spans="1:15" ht="63">
      <c r="A208" s="34" t="s">
        <v>188</v>
      </c>
      <c r="B208" s="33" t="s">
        <v>33</v>
      </c>
      <c r="C208" s="48" t="s">
        <v>35</v>
      </c>
      <c r="D208" s="157" t="s">
        <v>671</v>
      </c>
      <c r="E208" s="35">
        <v>45924</v>
      </c>
      <c r="F208" s="29" t="s">
        <v>1093</v>
      </c>
      <c r="G208" s="157" t="s">
        <v>326</v>
      </c>
      <c r="H208" s="158" t="s">
        <v>330</v>
      </c>
      <c r="I208" s="157" t="s">
        <v>871</v>
      </c>
      <c r="J208" s="157" t="s">
        <v>349</v>
      </c>
      <c r="K208" s="157" t="s">
        <v>15</v>
      </c>
      <c r="L208" s="157" t="s">
        <v>349</v>
      </c>
      <c r="M208" s="157" t="s">
        <v>349</v>
      </c>
      <c r="N208" s="157" t="s">
        <v>349</v>
      </c>
      <c r="O208" s="34"/>
    </row>
    <row r="209" spans="1:15" ht="63">
      <c r="A209" s="34" t="s">
        <v>188</v>
      </c>
      <c r="B209" s="33" t="s">
        <v>33</v>
      </c>
      <c r="C209" s="48" t="s">
        <v>35</v>
      </c>
      <c r="D209" s="157" t="s">
        <v>671</v>
      </c>
      <c r="E209" s="35">
        <v>45924</v>
      </c>
      <c r="F209" s="29" t="s">
        <v>1093</v>
      </c>
      <c r="G209" s="157" t="s">
        <v>347</v>
      </c>
      <c r="H209" s="158" t="s">
        <v>435</v>
      </c>
      <c r="I209" s="157" t="s">
        <v>872</v>
      </c>
      <c r="J209" s="28" t="s">
        <v>349</v>
      </c>
      <c r="K209" s="157" t="s">
        <v>332</v>
      </c>
      <c r="L209" s="157" t="s">
        <v>349</v>
      </c>
      <c r="M209" s="157" t="s">
        <v>349</v>
      </c>
      <c r="N209" s="157" t="s">
        <v>349</v>
      </c>
      <c r="O209" s="34"/>
    </row>
    <row r="210" spans="1:15" ht="110.25">
      <c r="A210" s="34" t="s">
        <v>188</v>
      </c>
      <c r="B210" s="33" t="s">
        <v>33</v>
      </c>
      <c r="C210" s="48" t="s">
        <v>35</v>
      </c>
      <c r="D210" s="157" t="s">
        <v>671</v>
      </c>
      <c r="E210" s="35">
        <v>45924</v>
      </c>
      <c r="F210" s="29" t="s">
        <v>1093</v>
      </c>
      <c r="G210" s="157" t="s">
        <v>873</v>
      </c>
      <c r="H210" s="158" t="s">
        <v>874</v>
      </c>
      <c r="I210" s="157" t="s">
        <v>875</v>
      </c>
      <c r="J210" s="28" t="s">
        <v>349</v>
      </c>
      <c r="K210" s="157" t="s">
        <v>360</v>
      </c>
      <c r="L210" s="157" t="s">
        <v>349</v>
      </c>
      <c r="M210" s="157" t="s">
        <v>349</v>
      </c>
      <c r="N210" s="157" t="s">
        <v>349</v>
      </c>
      <c r="O210" s="34"/>
    </row>
    <row r="211" spans="1:15" ht="94.5">
      <c r="A211" s="34" t="s">
        <v>188</v>
      </c>
      <c r="B211" s="33" t="s">
        <v>33</v>
      </c>
      <c r="C211" s="48" t="s">
        <v>35</v>
      </c>
      <c r="D211" s="157" t="s">
        <v>671</v>
      </c>
      <c r="E211" s="35">
        <v>45924</v>
      </c>
      <c r="F211" s="29" t="s">
        <v>1093</v>
      </c>
      <c r="G211" s="157" t="s">
        <v>873</v>
      </c>
      <c r="H211" s="158" t="s">
        <v>874</v>
      </c>
      <c r="I211" s="157" t="s">
        <v>876</v>
      </c>
      <c r="J211" s="28" t="s">
        <v>349</v>
      </c>
      <c r="K211" s="157" t="s">
        <v>332</v>
      </c>
      <c r="L211" s="157" t="s">
        <v>349</v>
      </c>
      <c r="M211" s="157" t="s">
        <v>349</v>
      </c>
      <c r="N211" s="157" t="s">
        <v>349</v>
      </c>
      <c r="O211" s="34"/>
    </row>
    <row r="212" spans="1:15" ht="31.5">
      <c r="A212" s="34" t="s">
        <v>188</v>
      </c>
      <c r="B212" s="33" t="s">
        <v>33</v>
      </c>
      <c r="C212" s="48" t="s">
        <v>35</v>
      </c>
      <c r="D212" s="157" t="s">
        <v>671</v>
      </c>
      <c r="E212" s="35">
        <v>45924</v>
      </c>
      <c r="F212" s="159" t="s">
        <v>659</v>
      </c>
      <c r="G212" s="157" t="s">
        <v>347</v>
      </c>
      <c r="H212" s="158" t="s">
        <v>348</v>
      </c>
      <c r="I212" s="157" t="s">
        <v>877</v>
      </c>
      <c r="J212" s="183" t="s">
        <v>47</v>
      </c>
      <c r="K212" s="157" t="s">
        <v>332</v>
      </c>
      <c r="L212" s="157" t="s">
        <v>349</v>
      </c>
      <c r="M212" s="157" t="s">
        <v>349</v>
      </c>
      <c r="N212" s="157" t="s">
        <v>349</v>
      </c>
      <c r="O212" s="34"/>
    </row>
    <row r="213" spans="1:15" ht="63">
      <c r="A213" s="34" t="s">
        <v>188</v>
      </c>
      <c r="B213" s="33" t="s">
        <v>33</v>
      </c>
      <c r="C213" s="48" t="s">
        <v>35</v>
      </c>
      <c r="D213" s="157" t="s">
        <v>671</v>
      </c>
      <c r="E213" s="35">
        <v>45924</v>
      </c>
      <c r="F213" s="159" t="s">
        <v>659</v>
      </c>
      <c r="G213" s="157" t="s">
        <v>347</v>
      </c>
      <c r="H213" s="158" t="s">
        <v>435</v>
      </c>
      <c r="I213" s="157" t="s">
        <v>878</v>
      </c>
      <c r="J213" s="183" t="s">
        <v>47</v>
      </c>
      <c r="K213" s="157" t="s">
        <v>332</v>
      </c>
      <c r="L213" s="157" t="s">
        <v>349</v>
      </c>
      <c r="M213" s="157" t="s">
        <v>349</v>
      </c>
      <c r="N213" s="157" t="s">
        <v>349</v>
      </c>
      <c r="O213" s="34"/>
    </row>
    <row r="214" spans="1:15" ht="31.5">
      <c r="A214" s="34" t="s">
        <v>190</v>
      </c>
      <c r="B214" s="33" t="s">
        <v>30</v>
      </c>
      <c r="C214" s="48" t="s">
        <v>51</v>
      </c>
      <c r="D214" s="73" t="s">
        <v>653</v>
      </c>
      <c r="E214" s="36" t="s">
        <v>47</v>
      </c>
      <c r="F214" s="36" t="s">
        <v>47</v>
      </c>
      <c r="G214" s="34" t="s">
        <v>47</v>
      </c>
      <c r="H214" s="37" t="s">
        <v>47</v>
      </c>
      <c r="I214" s="34" t="s">
        <v>47</v>
      </c>
      <c r="J214" s="34" t="s">
        <v>47</v>
      </c>
      <c r="K214" s="34" t="s">
        <v>47</v>
      </c>
      <c r="L214" s="34" t="s">
        <v>47</v>
      </c>
      <c r="M214" s="34" t="s">
        <v>47</v>
      </c>
      <c r="N214" s="34" t="s">
        <v>47</v>
      </c>
      <c r="O214" s="34"/>
    </row>
    <row r="215" spans="1:15" ht="126">
      <c r="A215" s="34" t="s">
        <v>191</v>
      </c>
      <c r="B215" s="33" t="s">
        <v>33</v>
      </c>
      <c r="C215" s="48" t="s">
        <v>35</v>
      </c>
      <c r="D215" s="116" t="s">
        <v>61</v>
      </c>
      <c r="E215" s="39">
        <v>45320</v>
      </c>
      <c r="F215" s="29" t="s">
        <v>1093</v>
      </c>
      <c r="G215" s="117" t="s">
        <v>326</v>
      </c>
      <c r="H215" s="118" t="s">
        <v>330</v>
      </c>
      <c r="I215" s="117" t="s">
        <v>737</v>
      </c>
      <c r="J215" s="123" t="s">
        <v>349</v>
      </c>
      <c r="K215" s="117" t="s">
        <v>377</v>
      </c>
      <c r="L215" s="117" t="s">
        <v>738</v>
      </c>
      <c r="M215" s="117" t="s">
        <v>349</v>
      </c>
      <c r="N215" s="117" t="s">
        <v>349</v>
      </c>
      <c r="O215" s="34"/>
    </row>
    <row r="216" spans="1:15" ht="78.75">
      <c r="A216" s="34" t="s">
        <v>191</v>
      </c>
      <c r="B216" s="33" t="s">
        <v>33</v>
      </c>
      <c r="C216" s="48" t="s">
        <v>35</v>
      </c>
      <c r="D216" s="116" t="s">
        <v>61</v>
      </c>
      <c r="E216" s="39">
        <v>45320</v>
      </c>
      <c r="F216" s="29" t="s">
        <v>1093</v>
      </c>
      <c r="G216" s="117" t="s">
        <v>326</v>
      </c>
      <c r="H216" s="118" t="s">
        <v>330</v>
      </c>
      <c r="I216" s="117" t="s">
        <v>739</v>
      </c>
      <c r="J216" s="123" t="s">
        <v>349</v>
      </c>
      <c r="K216" s="117" t="s">
        <v>332</v>
      </c>
      <c r="L216" s="117" t="s">
        <v>349</v>
      </c>
      <c r="M216" s="117" t="s">
        <v>349</v>
      </c>
      <c r="N216" s="117" t="s">
        <v>349</v>
      </c>
      <c r="O216" s="34"/>
    </row>
    <row r="217" spans="1:15" ht="141.75">
      <c r="A217" s="34" t="s">
        <v>191</v>
      </c>
      <c r="B217" s="33" t="s">
        <v>33</v>
      </c>
      <c r="C217" s="48" t="s">
        <v>35</v>
      </c>
      <c r="D217" s="116" t="s">
        <v>61</v>
      </c>
      <c r="E217" s="39">
        <v>45320</v>
      </c>
      <c r="F217" s="29" t="s">
        <v>1093</v>
      </c>
      <c r="G217" s="117" t="s">
        <v>741</v>
      </c>
      <c r="H217" s="118" t="s">
        <v>742</v>
      </c>
      <c r="I217" s="117" t="s">
        <v>740</v>
      </c>
      <c r="J217" s="123" t="s">
        <v>349</v>
      </c>
      <c r="K217" s="117" t="s">
        <v>332</v>
      </c>
      <c r="L217" s="117" t="s">
        <v>349</v>
      </c>
      <c r="M217" s="117" t="s">
        <v>349</v>
      </c>
      <c r="N217" s="117" t="s">
        <v>349</v>
      </c>
      <c r="O217" s="34"/>
    </row>
    <row r="218" spans="1:15" ht="267.75">
      <c r="A218" s="34" t="s">
        <v>191</v>
      </c>
      <c r="B218" s="33" t="s">
        <v>33</v>
      </c>
      <c r="C218" s="48" t="s">
        <v>35</v>
      </c>
      <c r="D218" s="116" t="s">
        <v>61</v>
      </c>
      <c r="E218" s="39">
        <v>45320</v>
      </c>
      <c r="F218" s="29" t="s">
        <v>1093</v>
      </c>
      <c r="G218" s="117" t="s">
        <v>743</v>
      </c>
      <c r="H218" s="118" t="s">
        <v>330</v>
      </c>
      <c r="I218" s="117" t="s">
        <v>744</v>
      </c>
      <c r="J218" s="123" t="s">
        <v>770</v>
      </c>
      <c r="K218" s="117" t="s">
        <v>360</v>
      </c>
      <c r="L218" s="117" t="s">
        <v>349</v>
      </c>
      <c r="M218" s="117" t="s">
        <v>349</v>
      </c>
      <c r="N218" s="117" t="s">
        <v>349</v>
      </c>
      <c r="O218" s="34"/>
    </row>
    <row r="219" spans="1:15" ht="47.25">
      <c r="A219" s="34" t="s">
        <v>193</v>
      </c>
      <c r="B219" s="33" t="s">
        <v>33</v>
      </c>
      <c r="C219" s="48" t="s">
        <v>35</v>
      </c>
      <c r="D219" s="34" t="s">
        <v>52</v>
      </c>
      <c r="E219" s="35">
        <v>44407</v>
      </c>
      <c r="F219" s="29" t="s">
        <v>1093</v>
      </c>
      <c r="G219" s="34" t="s">
        <v>371</v>
      </c>
      <c r="H219" s="37" t="s">
        <v>436</v>
      </c>
      <c r="I219" s="34" t="s">
        <v>437</v>
      </c>
      <c r="J219" s="123" t="s">
        <v>767</v>
      </c>
      <c r="K219" s="34" t="s">
        <v>360</v>
      </c>
      <c r="L219" s="34" t="s">
        <v>349</v>
      </c>
      <c r="M219" s="34" t="s">
        <v>18</v>
      </c>
      <c r="N219" s="34">
        <v>8</v>
      </c>
      <c r="O219" s="34" t="s">
        <v>438</v>
      </c>
    </row>
    <row r="220" spans="1:15" ht="63">
      <c r="A220" s="34" t="s">
        <v>193</v>
      </c>
      <c r="B220" s="33" t="s">
        <v>33</v>
      </c>
      <c r="C220" s="48" t="s">
        <v>35</v>
      </c>
      <c r="D220" s="34" t="s">
        <v>52</v>
      </c>
      <c r="E220" s="35">
        <v>44407</v>
      </c>
      <c r="F220" s="29" t="s">
        <v>1093</v>
      </c>
      <c r="G220" s="34" t="s">
        <v>371</v>
      </c>
      <c r="H220" s="37" t="s">
        <v>436</v>
      </c>
      <c r="I220" s="34" t="s">
        <v>439</v>
      </c>
      <c r="J220" s="123" t="s">
        <v>762</v>
      </c>
      <c r="K220" s="34" t="s">
        <v>360</v>
      </c>
      <c r="L220" s="34" t="s">
        <v>349</v>
      </c>
      <c r="M220" s="34" t="s">
        <v>18</v>
      </c>
      <c r="N220" s="34">
        <v>18</v>
      </c>
      <c r="O220" s="34" t="s">
        <v>440</v>
      </c>
    </row>
    <row r="221" spans="1:15" ht="47.25">
      <c r="A221" s="34" t="s">
        <v>193</v>
      </c>
      <c r="B221" s="33" t="s">
        <v>33</v>
      </c>
      <c r="C221" s="48" t="s">
        <v>35</v>
      </c>
      <c r="D221" s="34" t="s">
        <v>52</v>
      </c>
      <c r="E221" s="35">
        <v>44407</v>
      </c>
      <c r="F221" s="97" t="s">
        <v>659</v>
      </c>
      <c r="G221" s="34" t="s">
        <v>371</v>
      </c>
      <c r="H221" s="37" t="s">
        <v>441</v>
      </c>
      <c r="I221" s="34" t="s">
        <v>442</v>
      </c>
      <c r="J221" s="183" t="s">
        <v>47</v>
      </c>
      <c r="K221" s="34" t="s">
        <v>332</v>
      </c>
      <c r="L221" s="34" t="s">
        <v>349</v>
      </c>
      <c r="M221" s="34" t="s">
        <v>18</v>
      </c>
      <c r="N221" s="34">
        <v>1.2</v>
      </c>
      <c r="O221" s="34" t="s">
        <v>443</v>
      </c>
    </row>
    <row r="222" spans="1:15" ht="110.25">
      <c r="A222" s="34" t="s">
        <v>193</v>
      </c>
      <c r="B222" s="33" t="s">
        <v>33</v>
      </c>
      <c r="C222" s="48" t="s">
        <v>35</v>
      </c>
      <c r="D222" s="34" t="s">
        <v>52</v>
      </c>
      <c r="E222" s="35">
        <v>44407</v>
      </c>
      <c r="F222" s="97" t="s">
        <v>659</v>
      </c>
      <c r="G222" s="34" t="s">
        <v>371</v>
      </c>
      <c r="H222" s="37" t="s">
        <v>444</v>
      </c>
      <c r="I222" s="34" t="s">
        <v>445</v>
      </c>
      <c r="J222" s="183" t="s">
        <v>47</v>
      </c>
      <c r="K222" s="34" t="s">
        <v>15</v>
      </c>
      <c r="L222" s="34" t="s">
        <v>349</v>
      </c>
      <c r="M222" s="34" t="s">
        <v>349</v>
      </c>
      <c r="N222" s="34" t="s">
        <v>349</v>
      </c>
      <c r="O222" s="34"/>
    </row>
    <row r="223" spans="1:15" ht="47.25">
      <c r="A223" s="34" t="s">
        <v>193</v>
      </c>
      <c r="B223" s="33" t="s">
        <v>33</v>
      </c>
      <c r="C223" s="48" t="s">
        <v>35</v>
      </c>
      <c r="D223" s="34" t="s">
        <v>52</v>
      </c>
      <c r="E223" s="35">
        <v>44407</v>
      </c>
      <c r="F223" s="29" t="s">
        <v>1093</v>
      </c>
      <c r="G223" s="34" t="s">
        <v>347</v>
      </c>
      <c r="H223" s="37" t="s">
        <v>349</v>
      </c>
      <c r="I223" s="34" t="s">
        <v>446</v>
      </c>
      <c r="J223" s="123" t="s">
        <v>349</v>
      </c>
      <c r="K223" s="34" t="s">
        <v>332</v>
      </c>
      <c r="L223" s="34" t="s">
        <v>349</v>
      </c>
      <c r="M223" s="34" t="s">
        <v>349</v>
      </c>
      <c r="N223" s="34" t="s">
        <v>349</v>
      </c>
      <c r="O223" s="34"/>
    </row>
    <row r="224" spans="1:15">
      <c r="A224" s="34" t="s">
        <v>195</v>
      </c>
      <c r="B224" s="33" t="s">
        <v>27</v>
      </c>
      <c r="C224" s="48" t="s">
        <v>51</v>
      </c>
      <c r="D224" s="149" t="s">
        <v>671</v>
      </c>
      <c r="E224" s="39">
        <v>45954</v>
      </c>
      <c r="F224" s="36" t="s">
        <v>333</v>
      </c>
      <c r="G224" s="34" t="s">
        <v>47</v>
      </c>
      <c r="H224" s="37" t="s">
        <v>47</v>
      </c>
      <c r="I224" s="34" t="s">
        <v>47</v>
      </c>
      <c r="J224" s="98" t="s">
        <v>47</v>
      </c>
      <c r="K224" s="34" t="s">
        <v>47</v>
      </c>
      <c r="L224" s="34" t="s">
        <v>47</v>
      </c>
      <c r="M224" s="34" t="s">
        <v>47</v>
      </c>
      <c r="N224" s="34" t="s">
        <v>47</v>
      </c>
      <c r="O224" s="34"/>
    </row>
    <row r="225" spans="1:15" ht="63">
      <c r="A225" s="34" t="s">
        <v>197</v>
      </c>
      <c r="B225" s="33" t="s">
        <v>32</v>
      </c>
      <c r="C225" s="48" t="s">
        <v>51</v>
      </c>
      <c r="D225" s="108" t="s">
        <v>671</v>
      </c>
      <c r="E225" s="39">
        <v>45715</v>
      </c>
      <c r="F225" s="97" t="s">
        <v>659</v>
      </c>
      <c r="G225" s="105" t="s">
        <v>349</v>
      </c>
      <c r="H225" s="106" t="s">
        <v>701</v>
      </c>
      <c r="I225" s="105" t="s">
        <v>702</v>
      </c>
      <c r="J225" s="183" t="s">
        <v>47</v>
      </c>
      <c r="K225" s="34" t="s">
        <v>332</v>
      </c>
      <c r="L225" s="34" t="s">
        <v>349</v>
      </c>
      <c r="M225" s="34" t="s">
        <v>349</v>
      </c>
      <c r="N225" s="34" t="s">
        <v>349</v>
      </c>
      <c r="O225" s="34"/>
    </row>
    <row r="226" spans="1:15" ht="94.5">
      <c r="A226" s="34" t="s">
        <v>199</v>
      </c>
      <c r="B226" s="33" t="s">
        <v>33</v>
      </c>
      <c r="C226" s="48" t="s">
        <v>35</v>
      </c>
      <c r="D226" s="38" t="s">
        <v>52</v>
      </c>
      <c r="E226" s="39">
        <v>44480</v>
      </c>
      <c r="F226" s="29" t="s">
        <v>1093</v>
      </c>
      <c r="G226" s="34" t="s">
        <v>326</v>
      </c>
      <c r="H226" s="37" t="s">
        <v>447</v>
      </c>
      <c r="I226" s="34" t="s">
        <v>448</v>
      </c>
      <c r="J226" s="123" t="s">
        <v>768</v>
      </c>
      <c r="K226" s="191" t="s">
        <v>334</v>
      </c>
      <c r="L226" s="34" t="s">
        <v>449</v>
      </c>
      <c r="M226" s="34" t="s">
        <v>349</v>
      </c>
      <c r="N226" s="34" t="s">
        <v>349</v>
      </c>
      <c r="O226" s="34"/>
    </row>
    <row r="227" spans="1:15" ht="31.5">
      <c r="A227" s="34" t="s">
        <v>199</v>
      </c>
      <c r="B227" s="33" t="s">
        <v>33</v>
      </c>
      <c r="C227" s="48" t="s">
        <v>35</v>
      </c>
      <c r="D227" s="38" t="s">
        <v>52</v>
      </c>
      <c r="E227" s="39">
        <v>44480</v>
      </c>
      <c r="F227" s="97" t="s">
        <v>659</v>
      </c>
      <c r="G227" s="34" t="s">
        <v>326</v>
      </c>
      <c r="H227" s="37" t="s">
        <v>349</v>
      </c>
      <c r="I227" s="34" t="s">
        <v>450</v>
      </c>
      <c r="J227" s="183" t="s">
        <v>47</v>
      </c>
      <c r="K227" s="34" t="s">
        <v>332</v>
      </c>
      <c r="L227" s="34" t="s">
        <v>349</v>
      </c>
      <c r="M227" s="34" t="s">
        <v>349</v>
      </c>
      <c r="N227" s="34" t="s">
        <v>349</v>
      </c>
      <c r="O227" s="34"/>
    </row>
    <row r="228" spans="1:15" ht="31.5">
      <c r="A228" s="34" t="s">
        <v>199</v>
      </c>
      <c r="B228" s="33" t="s">
        <v>33</v>
      </c>
      <c r="C228" s="48" t="s">
        <v>35</v>
      </c>
      <c r="D228" s="38" t="s">
        <v>52</v>
      </c>
      <c r="E228" s="39">
        <v>44480</v>
      </c>
      <c r="F228" s="97" t="s">
        <v>659</v>
      </c>
      <c r="G228" s="34" t="s">
        <v>326</v>
      </c>
      <c r="H228" s="37" t="s">
        <v>349</v>
      </c>
      <c r="I228" s="34" t="s">
        <v>451</v>
      </c>
      <c r="J228" s="183" t="s">
        <v>47</v>
      </c>
      <c r="K228" s="34" t="s">
        <v>332</v>
      </c>
      <c r="L228" s="34" t="s">
        <v>349</v>
      </c>
      <c r="M228" s="34" t="s">
        <v>349</v>
      </c>
      <c r="N228" s="34" t="s">
        <v>349</v>
      </c>
      <c r="O228" s="34"/>
    </row>
    <row r="229" spans="1:15" ht="31.5">
      <c r="A229" s="34" t="s">
        <v>199</v>
      </c>
      <c r="B229" s="33" t="s">
        <v>33</v>
      </c>
      <c r="C229" s="48" t="s">
        <v>35</v>
      </c>
      <c r="D229" s="38" t="s">
        <v>52</v>
      </c>
      <c r="E229" s="39">
        <v>44480</v>
      </c>
      <c r="F229" s="97" t="s">
        <v>659</v>
      </c>
      <c r="G229" s="34" t="s">
        <v>347</v>
      </c>
      <c r="H229" s="37" t="s">
        <v>349</v>
      </c>
      <c r="I229" s="34" t="s">
        <v>452</v>
      </c>
      <c r="J229" s="183" t="s">
        <v>47</v>
      </c>
      <c r="K229" s="34" t="s">
        <v>332</v>
      </c>
      <c r="L229" s="34" t="s">
        <v>349</v>
      </c>
      <c r="M229" s="34" t="s">
        <v>349</v>
      </c>
      <c r="N229" s="34">
        <v>9.4</v>
      </c>
      <c r="O229" s="34"/>
    </row>
    <row r="230" spans="1:15">
      <c r="A230" s="34" t="s">
        <v>201</v>
      </c>
      <c r="B230" s="33" t="s">
        <v>27</v>
      </c>
      <c r="C230" s="48" t="s">
        <v>51</v>
      </c>
      <c r="D230" s="106" t="s">
        <v>671</v>
      </c>
      <c r="E230" s="42">
        <v>45698</v>
      </c>
      <c r="F230" s="36" t="s">
        <v>333</v>
      </c>
      <c r="G230" s="34" t="s">
        <v>47</v>
      </c>
      <c r="H230" s="37" t="s">
        <v>47</v>
      </c>
      <c r="I230" s="34" t="s">
        <v>47</v>
      </c>
      <c r="J230" s="98" t="s">
        <v>47</v>
      </c>
      <c r="K230" s="34" t="s">
        <v>47</v>
      </c>
      <c r="L230" s="34" t="s">
        <v>47</v>
      </c>
      <c r="M230" s="34" t="s">
        <v>47</v>
      </c>
      <c r="N230" s="34" t="s">
        <v>47</v>
      </c>
      <c r="O230" s="34"/>
    </row>
    <row r="231" spans="1:15" ht="94.5">
      <c r="A231" s="34" t="s">
        <v>203</v>
      </c>
      <c r="B231" s="33" t="s">
        <v>33</v>
      </c>
      <c r="C231" s="48" t="s">
        <v>55</v>
      </c>
      <c r="D231" s="194" t="s">
        <v>671</v>
      </c>
      <c r="E231" s="39">
        <v>45958</v>
      </c>
      <c r="F231" s="29" t="s">
        <v>1093</v>
      </c>
      <c r="G231" s="191" t="s">
        <v>326</v>
      </c>
      <c r="H231" s="193" t="s">
        <v>1037</v>
      </c>
      <c r="I231" s="191" t="s">
        <v>1040</v>
      </c>
      <c r="J231" s="191" t="s">
        <v>767</v>
      </c>
      <c r="K231" s="191" t="s">
        <v>377</v>
      </c>
      <c r="L231" s="191" t="s">
        <v>1039</v>
      </c>
      <c r="M231" s="191" t="s">
        <v>18</v>
      </c>
      <c r="N231" s="191" t="s">
        <v>1038</v>
      </c>
      <c r="O231" s="34"/>
    </row>
    <row r="232" spans="1:15" ht="126">
      <c r="A232" s="34" t="s">
        <v>203</v>
      </c>
      <c r="B232" s="33" t="s">
        <v>33</v>
      </c>
      <c r="C232" s="48" t="s">
        <v>55</v>
      </c>
      <c r="D232" s="194" t="s">
        <v>671</v>
      </c>
      <c r="E232" s="39">
        <v>45958</v>
      </c>
      <c r="F232" s="29" t="s">
        <v>1093</v>
      </c>
      <c r="G232" s="191" t="s">
        <v>326</v>
      </c>
      <c r="H232" s="193" t="s">
        <v>1041</v>
      </c>
      <c r="I232" s="191" t="s">
        <v>1044</v>
      </c>
      <c r="J232" s="191" t="s">
        <v>760</v>
      </c>
      <c r="K232" s="191" t="s">
        <v>377</v>
      </c>
      <c r="L232" s="191" t="s">
        <v>1043</v>
      </c>
      <c r="M232" s="191" t="s">
        <v>17</v>
      </c>
      <c r="N232" s="191" t="s">
        <v>1042</v>
      </c>
      <c r="O232" s="34"/>
    </row>
    <row r="233" spans="1:15" ht="78.75">
      <c r="A233" s="34" t="s">
        <v>203</v>
      </c>
      <c r="B233" s="33" t="s">
        <v>33</v>
      </c>
      <c r="C233" s="48" t="s">
        <v>55</v>
      </c>
      <c r="D233" s="194" t="s">
        <v>671</v>
      </c>
      <c r="E233" s="39">
        <v>45958</v>
      </c>
      <c r="F233" s="29" t="s">
        <v>1093</v>
      </c>
      <c r="G233" s="191" t="s">
        <v>326</v>
      </c>
      <c r="H233" s="193" t="s">
        <v>1037</v>
      </c>
      <c r="I233" s="191" t="s">
        <v>1046</v>
      </c>
      <c r="J233" s="191" t="s">
        <v>762</v>
      </c>
      <c r="K233" s="191" t="s">
        <v>377</v>
      </c>
      <c r="L233" s="191" t="s">
        <v>1045</v>
      </c>
      <c r="M233" s="191" t="s">
        <v>18</v>
      </c>
      <c r="N233" s="191" t="s">
        <v>349</v>
      </c>
      <c r="O233" s="34"/>
    </row>
    <row r="234" spans="1:15" ht="94.5">
      <c r="A234" s="34" t="s">
        <v>203</v>
      </c>
      <c r="B234" s="33" t="s">
        <v>33</v>
      </c>
      <c r="C234" s="48" t="s">
        <v>55</v>
      </c>
      <c r="D234" s="194" t="s">
        <v>671</v>
      </c>
      <c r="E234" s="39">
        <v>45958</v>
      </c>
      <c r="F234" s="29" t="s">
        <v>1093</v>
      </c>
      <c r="G234" s="191" t="s">
        <v>326</v>
      </c>
      <c r="H234" s="193" t="s">
        <v>1037</v>
      </c>
      <c r="I234" s="191" t="s">
        <v>1049</v>
      </c>
      <c r="J234" s="191" t="s">
        <v>458</v>
      </c>
      <c r="K234" s="191" t="s">
        <v>377</v>
      </c>
      <c r="L234" s="191" t="s">
        <v>1048</v>
      </c>
      <c r="M234" s="191" t="s">
        <v>18</v>
      </c>
      <c r="N234" s="191" t="s">
        <v>1047</v>
      </c>
      <c r="O234" s="34"/>
    </row>
    <row r="235" spans="1:15" ht="94.5">
      <c r="A235" s="34" t="s">
        <v>203</v>
      </c>
      <c r="B235" s="33" t="s">
        <v>33</v>
      </c>
      <c r="C235" s="48" t="s">
        <v>55</v>
      </c>
      <c r="D235" s="194" t="s">
        <v>671</v>
      </c>
      <c r="E235" s="39">
        <v>45958</v>
      </c>
      <c r="F235" s="29" t="s">
        <v>1093</v>
      </c>
      <c r="G235" s="191" t="s">
        <v>326</v>
      </c>
      <c r="H235" s="193" t="s">
        <v>1037</v>
      </c>
      <c r="I235" s="191" t="s">
        <v>1052</v>
      </c>
      <c r="J235" s="28" t="s">
        <v>769</v>
      </c>
      <c r="K235" s="191" t="s">
        <v>377</v>
      </c>
      <c r="L235" s="191" t="s">
        <v>1051</v>
      </c>
      <c r="M235" s="191" t="s">
        <v>18</v>
      </c>
      <c r="N235" s="191" t="s">
        <v>1050</v>
      </c>
      <c r="O235" s="34"/>
    </row>
    <row r="236" spans="1:15" ht="315">
      <c r="A236" s="34" t="s">
        <v>203</v>
      </c>
      <c r="B236" s="33" t="s">
        <v>33</v>
      </c>
      <c r="C236" s="48" t="s">
        <v>55</v>
      </c>
      <c r="D236" s="194" t="s">
        <v>671</v>
      </c>
      <c r="E236" s="39">
        <v>45958</v>
      </c>
      <c r="F236" s="29" t="s">
        <v>1093</v>
      </c>
      <c r="G236" s="191" t="s">
        <v>347</v>
      </c>
      <c r="H236" s="193" t="s">
        <v>1053</v>
      </c>
      <c r="I236" s="191" t="s">
        <v>1054</v>
      </c>
      <c r="J236" s="28" t="s">
        <v>1055</v>
      </c>
      <c r="K236" s="191" t="s">
        <v>360</v>
      </c>
      <c r="L236" s="191" t="s">
        <v>349</v>
      </c>
      <c r="M236" s="191" t="s">
        <v>349</v>
      </c>
      <c r="N236" s="191" t="s">
        <v>349</v>
      </c>
      <c r="O236" s="34"/>
    </row>
    <row r="237" spans="1:15" ht="126">
      <c r="A237" s="34" t="s">
        <v>203</v>
      </c>
      <c r="B237" s="33" t="s">
        <v>33</v>
      </c>
      <c r="C237" s="48" t="s">
        <v>55</v>
      </c>
      <c r="D237" s="194" t="s">
        <v>671</v>
      </c>
      <c r="E237" s="39">
        <v>45958</v>
      </c>
      <c r="F237" s="192" t="s">
        <v>659</v>
      </c>
      <c r="G237" s="191" t="s">
        <v>326</v>
      </c>
      <c r="H237" s="193" t="s">
        <v>385</v>
      </c>
      <c r="I237" s="191" t="s">
        <v>1056</v>
      </c>
      <c r="J237" s="183" t="s">
        <v>47</v>
      </c>
      <c r="K237" s="191" t="s">
        <v>377</v>
      </c>
      <c r="L237" s="191" t="s">
        <v>1058</v>
      </c>
      <c r="M237" s="191" t="s">
        <v>17</v>
      </c>
      <c r="N237" s="191" t="s">
        <v>349</v>
      </c>
      <c r="O237" s="34"/>
    </row>
    <row r="238" spans="1:15" ht="126">
      <c r="A238" s="34" t="s">
        <v>203</v>
      </c>
      <c r="B238" s="33" t="s">
        <v>33</v>
      </c>
      <c r="C238" s="48" t="s">
        <v>55</v>
      </c>
      <c r="D238" s="194" t="s">
        <v>671</v>
      </c>
      <c r="E238" s="39">
        <v>45958</v>
      </c>
      <c r="F238" s="192" t="s">
        <v>659</v>
      </c>
      <c r="G238" s="191" t="s">
        <v>371</v>
      </c>
      <c r="H238" s="193" t="s">
        <v>385</v>
      </c>
      <c r="I238" s="191" t="s">
        <v>1057</v>
      </c>
      <c r="J238" s="183" t="s">
        <v>47</v>
      </c>
      <c r="K238" s="191" t="s">
        <v>377</v>
      </c>
      <c r="L238" s="191" t="s">
        <v>1059</v>
      </c>
      <c r="M238" s="191" t="s">
        <v>18</v>
      </c>
      <c r="N238" s="191" t="s">
        <v>349</v>
      </c>
      <c r="O238" s="34"/>
    </row>
    <row r="239" spans="1:15" ht="252">
      <c r="A239" s="34" t="s">
        <v>203</v>
      </c>
      <c r="B239" s="33" t="s">
        <v>33</v>
      </c>
      <c r="C239" s="48" t="s">
        <v>55</v>
      </c>
      <c r="D239" s="194" t="s">
        <v>671</v>
      </c>
      <c r="E239" s="39">
        <v>45958</v>
      </c>
      <c r="F239" s="192" t="s">
        <v>659</v>
      </c>
      <c r="G239" s="191" t="s">
        <v>347</v>
      </c>
      <c r="H239" s="193" t="s">
        <v>1060</v>
      </c>
      <c r="I239" s="191" t="s">
        <v>1061</v>
      </c>
      <c r="J239" s="183" t="s">
        <v>47</v>
      </c>
      <c r="K239" s="191" t="s">
        <v>360</v>
      </c>
      <c r="L239" s="191" t="s">
        <v>349</v>
      </c>
      <c r="M239" s="191" t="s">
        <v>349</v>
      </c>
      <c r="N239" s="191" t="s">
        <v>349</v>
      </c>
      <c r="O239" s="34"/>
    </row>
    <row r="240" spans="1:15">
      <c r="A240" s="34" t="s">
        <v>205</v>
      </c>
      <c r="B240" s="33" t="s">
        <v>33</v>
      </c>
      <c r="C240" s="48" t="s">
        <v>51</v>
      </c>
      <c r="D240" s="156" t="s">
        <v>671</v>
      </c>
      <c r="E240" s="39">
        <v>45929</v>
      </c>
      <c r="F240" s="154" t="s">
        <v>333</v>
      </c>
      <c r="G240" s="153" t="s">
        <v>47</v>
      </c>
      <c r="H240" s="153" t="s">
        <v>47</v>
      </c>
      <c r="I240" s="153" t="s">
        <v>47</v>
      </c>
      <c r="J240" s="28" t="s">
        <v>47</v>
      </c>
      <c r="K240" s="28" t="s">
        <v>47</v>
      </c>
      <c r="L240" s="28" t="s">
        <v>47</v>
      </c>
      <c r="M240" s="28" t="s">
        <v>47</v>
      </c>
      <c r="N240" s="28" t="s">
        <v>47</v>
      </c>
      <c r="O240" s="34"/>
    </row>
    <row r="241" spans="1:15" ht="47.25">
      <c r="A241" s="34" t="s">
        <v>207</v>
      </c>
      <c r="B241" s="33" t="s">
        <v>29</v>
      </c>
      <c r="C241" s="48" t="s">
        <v>51</v>
      </c>
      <c r="D241" s="128" t="s">
        <v>671</v>
      </c>
      <c r="E241" s="35">
        <v>45978</v>
      </c>
      <c r="F241" s="29" t="s">
        <v>1093</v>
      </c>
      <c r="G241" s="34" t="s">
        <v>326</v>
      </c>
      <c r="H241" s="129" t="s">
        <v>733</v>
      </c>
      <c r="I241" s="128" t="s">
        <v>783</v>
      </c>
      <c r="J241" s="28" t="s">
        <v>762</v>
      </c>
      <c r="K241" s="128" t="s">
        <v>332</v>
      </c>
      <c r="L241" s="34" t="s">
        <v>349</v>
      </c>
      <c r="M241" s="34" t="s">
        <v>349</v>
      </c>
      <c r="N241" s="34" t="s">
        <v>349</v>
      </c>
      <c r="O241" s="34"/>
    </row>
    <row r="242" spans="1:15" ht="47.25">
      <c r="A242" s="34" t="s">
        <v>207</v>
      </c>
      <c r="B242" s="33" t="s">
        <v>29</v>
      </c>
      <c r="C242" s="48" t="s">
        <v>51</v>
      </c>
      <c r="D242" s="128" t="s">
        <v>671</v>
      </c>
      <c r="E242" s="35">
        <v>45978</v>
      </c>
      <c r="F242" s="29" t="s">
        <v>1093</v>
      </c>
      <c r="G242" s="34" t="s">
        <v>326</v>
      </c>
      <c r="H242" s="129" t="s">
        <v>784</v>
      </c>
      <c r="I242" s="128" t="s">
        <v>785</v>
      </c>
      <c r="J242" s="28" t="s">
        <v>769</v>
      </c>
      <c r="K242" s="128" t="s">
        <v>332</v>
      </c>
      <c r="L242" s="34" t="s">
        <v>349</v>
      </c>
      <c r="M242" s="34" t="s">
        <v>349</v>
      </c>
      <c r="N242" s="34" t="s">
        <v>349</v>
      </c>
      <c r="O242" s="34"/>
    </row>
    <row r="243" spans="1:15" ht="63">
      <c r="A243" s="34" t="s">
        <v>207</v>
      </c>
      <c r="B243" s="33" t="s">
        <v>29</v>
      </c>
      <c r="C243" s="48" t="s">
        <v>51</v>
      </c>
      <c r="D243" s="128" t="s">
        <v>671</v>
      </c>
      <c r="E243" s="35">
        <v>45978</v>
      </c>
      <c r="F243" s="130" t="s">
        <v>659</v>
      </c>
      <c r="G243" s="128" t="s">
        <v>347</v>
      </c>
      <c r="H243" s="129" t="s">
        <v>349</v>
      </c>
      <c r="I243" s="128" t="s">
        <v>786</v>
      </c>
      <c r="J243" s="183" t="s">
        <v>47</v>
      </c>
      <c r="K243" s="34" t="s">
        <v>332</v>
      </c>
      <c r="L243" s="34" t="s">
        <v>349</v>
      </c>
      <c r="M243" s="34" t="s">
        <v>349</v>
      </c>
      <c r="N243" s="34" t="s">
        <v>349</v>
      </c>
      <c r="O243" s="34"/>
    </row>
    <row r="244" spans="1:15" ht="31.5">
      <c r="A244" s="34" t="s">
        <v>209</v>
      </c>
      <c r="B244" s="33" t="s">
        <v>27</v>
      </c>
      <c r="C244" s="48" t="s">
        <v>55</v>
      </c>
      <c r="D244" s="128" t="s">
        <v>671</v>
      </c>
      <c r="E244" s="35">
        <v>45924</v>
      </c>
      <c r="F244" s="159" t="s">
        <v>659</v>
      </c>
      <c r="G244" s="157" t="s">
        <v>326</v>
      </c>
      <c r="H244" s="158" t="s">
        <v>531</v>
      </c>
      <c r="I244" s="157" t="s">
        <v>886</v>
      </c>
      <c r="J244" s="183" t="s">
        <v>47</v>
      </c>
      <c r="K244" s="157" t="s">
        <v>360</v>
      </c>
      <c r="L244" s="157" t="s">
        <v>349</v>
      </c>
      <c r="M244" s="157" t="s">
        <v>17</v>
      </c>
      <c r="N244" s="157" t="s">
        <v>349</v>
      </c>
      <c r="O244" s="34"/>
    </row>
    <row r="245" spans="1:15" ht="189">
      <c r="A245" s="34" t="s">
        <v>209</v>
      </c>
      <c r="B245" s="33" t="s">
        <v>27</v>
      </c>
      <c r="C245" s="48" t="s">
        <v>55</v>
      </c>
      <c r="D245" s="128" t="s">
        <v>671</v>
      </c>
      <c r="E245" s="35">
        <v>45924</v>
      </c>
      <c r="F245" s="29" t="s">
        <v>1093</v>
      </c>
      <c r="G245" s="157" t="s">
        <v>326</v>
      </c>
      <c r="H245" s="158" t="s">
        <v>330</v>
      </c>
      <c r="I245" s="157" t="s">
        <v>887</v>
      </c>
      <c r="J245" s="28" t="s">
        <v>888</v>
      </c>
      <c r="K245" s="157" t="s">
        <v>360</v>
      </c>
      <c r="L245" s="157" t="s">
        <v>349</v>
      </c>
      <c r="M245" s="157" t="s">
        <v>17</v>
      </c>
      <c r="N245" s="157" t="s">
        <v>349</v>
      </c>
      <c r="O245" s="34"/>
    </row>
    <row r="246" spans="1:15" ht="47.25">
      <c r="A246" s="34" t="s">
        <v>209</v>
      </c>
      <c r="B246" s="33" t="s">
        <v>27</v>
      </c>
      <c r="C246" s="48" t="s">
        <v>55</v>
      </c>
      <c r="D246" s="128" t="s">
        <v>671</v>
      </c>
      <c r="E246" s="35">
        <v>45924</v>
      </c>
      <c r="F246" s="29" t="s">
        <v>1093</v>
      </c>
      <c r="G246" s="157" t="s">
        <v>326</v>
      </c>
      <c r="H246" s="158" t="s">
        <v>522</v>
      </c>
      <c r="I246" s="157" t="s">
        <v>889</v>
      </c>
      <c r="J246" s="28" t="s">
        <v>760</v>
      </c>
      <c r="K246" s="157" t="s">
        <v>332</v>
      </c>
      <c r="L246" s="157" t="s">
        <v>349</v>
      </c>
      <c r="M246" s="157" t="s">
        <v>17</v>
      </c>
      <c r="N246" s="157" t="s">
        <v>349</v>
      </c>
      <c r="O246" s="34"/>
    </row>
    <row r="247" spans="1:15" ht="157.5">
      <c r="A247" s="34" t="s">
        <v>209</v>
      </c>
      <c r="B247" s="33" t="s">
        <v>27</v>
      </c>
      <c r="C247" s="48" t="s">
        <v>55</v>
      </c>
      <c r="D247" s="128" t="s">
        <v>671</v>
      </c>
      <c r="E247" s="35">
        <v>45924</v>
      </c>
      <c r="F247" s="29" t="s">
        <v>1093</v>
      </c>
      <c r="G247" s="157" t="s">
        <v>349</v>
      </c>
      <c r="H247" s="158" t="s">
        <v>330</v>
      </c>
      <c r="I247" s="157" t="s">
        <v>890</v>
      </c>
      <c r="J247" s="28" t="s">
        <v>349</v>
      </c>
      <c r="K247" s="157" t="s">
        <v>15</v>
      </c>
      <c r="L247" s="157" t="s">
        <v>349</v>
      </c>
      <c r="M247" s="157" t="s">
        <v>349</v>
      </c>
      <c r="N247" s="157" t="s">
        <v>349</v>
      </c>
      <c r="O247" s="34"/>
    </row>
    <row r="248" spans="1:15" ht="204.75">
      <c r="A248" s="34" t="s">
        <v>212</v>
      </c>
      <c r="B248" s="33" t="s">
        <v>28</v>
      </c>
      <c r="C248" s="48" t="s">
        <v>51</v>
      </c>
      <c r="D248" s="105" t="s">
        <v>671</v>
      </c>
      <c r="E248" s="35">
        <v>45783</v>
      </c>
      <c r="F248" s="97" t="s">
        <v>659</v>
      </c>
      <c r="G248" s="105" t="s">
        <v>326</v>
      </c>
      <c r="H248" s="106" t="s">
        <v>419</v>
      </c>
      <c r="I248" s="105" t="s">
        <v>694</v>
      </c>
      <c r="J248" s="183" t="s">
        <v>47</v>
      </c>
      <c r="K248" s="105" t="s">
        <v>332</v>
      </c>
      <c r="L248" s="34" t="s">
        <v>349</v>
      </c>
      <c r="M248" s="34" t="s">
        <v>349</v>
      </c>
      <c r="N248" s="34" t="s">
        <v>349</v>
      </c>
      <c r="O248" s="34"/>
    </row>
    <row r="249" spans="1:15" ht="267.75">
      <c r="A249" s="34" t="s">
        <v>212</v>
      </c>
      <c r="B249" s="33" t="s">
        <v>28</v>
      </c>
      <c r="C249" s="48" t="s">
        <v>51</v>
      </c>
      <c r="D249" s="105" t="s">
        <v>671</v>
      </c>
      <c r="E249" s="35">
        <v>45783</v>
      </c>
      <c r="F249" s="97" t="s">
        <v>659</v>
      </c>
      <c r="G249" s="105" t="s">
        <v>326</v>
      </c>
      <c r="H249" s="106" t="s">
        <v>419</v>
      </c>
      <c r="I249" s="105" t="s">
        <v>695</v>
      </c>
      <c r="J249" s="183" t="s">
        <v>47</v>
      </c>
      <c r="K249" s="105" t="s">
        <v>15</v>
      </c>
      <c r="L249" s="34" t="s">
        <v>349</v>
      </c>
      <c r="M249" s="34" t="s">
        <v>349</v>
      </c>
      <c r="N249" s="34" t="s">
        <v>349</v>
      </c>
      <c r="O249" s="34"/>
    </row>
    <row r="250" spans="1:15" ht="173.25">
      <c r="A250" s="34" t="s">
        <v>212</v>
      </c>
      <c r="B250" s="33" t="s">
        <v>28</v>
      </c>
      <c r="C250" s="48" t="s">
        <v>51</v>
      </c>
      <c r="D250" s="105" t="s">
        <v>671</v>
      </c>
      <c r="E250" s="35">
        <v>45783</v>
      </c>
      <c r="F250" s="97" t="s">
        <v>659</v>
      </c>
      <c r="G250" s="105" t="s">
        <v>326</v>
      </c>
      <c r="H250" s="106" t="s">
        <v>419</v>
      </c>
      <c r="I250" s="105" t="s">
        <v>696</v>
      </c>
      <c r="J250" s="183" t="s">
        <v>47</v>
      </c>
      <c r="K250" s="105" t="s">
        <v>332</v>
      </c>
      <c r="L250" s="34" t="s">
        <v>349</v>
      </c>
      <c r="M250" s="34" t="s">
        <v>349</v>
      </c>
      <c r="N250" s="34" t="s">
        <v>349</v>
      </c>
      <c r="O250" s="34"/>
    </row>
    <row r="251" spans="1:15" ht="378">
      <c r="A251" s="34" t="s">
        <v>212</v>
      </c>
      <c r="B251" s="33" t="s">
        <v>28</v>
      </c>
      <c r="C251" s="48" t="s">
        <v>51</v>
      </c>
      <c r="D251" s="105" t="s">
        <v>671</v>
      </c>
      <c r="E251" s="35">
        <v>45783</v>
      </c>
      <c r="F251" s="97" t="s">
        <v>659</v>
      </c>
      <c r="G251" s="105" t="s">
        <v>326</v>
      </c>
      <c r="H251" s="106" t="s">
        <v>419</v>
      </c>
      <c r="I251" s="105" t="s">
        <v>697</v>
      </c>
      <c r="J251" s="183" t="s">
        <v>47</v>
      </c>
      <c r="K251" s="105" t="s">
        <v>698</v>
      </c>
      <c r="L251" s="34" t="s">
        <v>349</v>
      </c>
      <c r="M251" s="105" t="s">
        <v>47</v>
      </c>
      <c r="N251" s="105" t="s">
        <v>47</v>
      </c>
      <c r="O251" s="34"/>
    </row>
    <row r="252" spans="1:15" ht="252">
      <c r="A252" s="34" t="s">
        <v>212</v>
      </c>
      <c r="B252" s="33" t="s">
        <v>28</v>
      </c>
      <c r="C252" s="48" t="s">
        <v>51</v>
      </c>
      <c r="D252" s="105" t="s">
        <v>671</v>
      </c>
      <c r="E252" s="35">
        <v>45783</v>
      </c>
      <c r="F252" s="97" t="s">
        <v>659</v>
      </c>
      <c r="G252" s="105" t="s">
        <v>349</v>
      </c>
      <c r="H252" s="106" t="s">
        <v>349</v>
      </c>
      <c r="I252" s="105" t="s">
        <v>699</v>
      </c>
      <c r="J252" s="183" t="s">
        <v>47</v>
      </c>
      <c r="K252" s="105" t="s">
        <v>698</v>
      </c>
      <c r="L252" s="34" t="s">
        <v>349</v>
      </c>
      <c r="M252" s="105" t="s">
        <v>47</v>
      </c>
      <c r="N252" s="105" t="s">
        <v>47</v>
      </c>
      <c r="O252" s="34"/>
    </row>
    <row r="253" spans="1:15">
      <c r="A253" s="34" t="s">
        <v>214</v>
      </c>
      <c r="B253" s="33" t="s">
        <v>27</v>
      </c>
      <c r="C253" s="48" t="s">
        <v>51</v>
      </c>
      <c r="D253" s="160" t="s">
        <v>671</v>
      </c>
      <c r="E253" s="35">
        <v>45924</v>
      </c>
      <c r="F253" s="161" t="s">
        <v>333</v>
      </c>
      <c r="G253" s="160" t="s">
        <v>47</v>
      </c>
      <c r="H253" s="160" t="s">
        <v>47</v>
      </c>
      <c r="I253" s="160" t="s">
        <v>47</v>
      </c>
      <c r="J253" s="160" t="s">
        <v>47</v>
      </c>
      <c r="K253" s="160" t="s">
        <v>47</v>
      </c>
      <c r="L253" s="160" t="s">
        <v>47</v>
      </c>
      <c r="M253" s="160" t="s">
        <v>47</v>
      </c>
      <c r="N253" s="160" t="s">
        <v>47</v>
      </c>
      <c r="O253" s="34"/>
    </row>
    <row r="254" spans="1:15" ht="220.5">
      <c r="A254" s="34" t="s">
        <v>216</v>
      </c>
      <c r="B254" s="33" t="s">
        <v>28</v>
      </c>
      <c r="C254" s="48" t="s">
        <v>51</v>
      </c>
      <c r="D254" s="105" t="s">
        <v>671</v>
      </c>
      <c r="E254" s="35">
        <v>45709</v>
      </c>
      <c r="F254" s="97" t="s">
        <v>659</v>
      </c>
      <c r="G254" s="117" t="s">
        <v>326</v>
      </c>
      <c r="H254" s="37" t="s">
        <v>349</v>
      </c>
      <c r="I254" s="117" t="s">
        <v>748</v>
      </c>
      <c r="J254" s="183" t="s">
        <v>47</v>
      </c>
      <c r="K254" s="34" t="s">
        <v>332</v>
      </c>
      <c r="L254" s="117" t="s">
        <v>349</v>
      </c>
      <c r="M254" s="34" t="s">
        <v>349</v>
      </c>
      <c r="N254" s="34" t="s">
        <v>349</v>
      </c>
      <c r="O254" s="34"/>
    </row>
    <row r="255" spans="1:15" ht="94.5">
      <c r="A255" s="34" t="s">
        <v>218</v>
      </c>
      <c r="B255" s="33" t="s">
        <v>30</v>
      </c>
      <c r="C255" s="48" t="s">
        <v>55</v>
      </c>
      <c r="D255" s="188" t="s">
        <v>671</v>
      </c>
      <c r="E255" s="39">
        <v>45930</v>
      </c>
      <c r="F255" s="29" t="s">
        <v>1093</v>
      </c>
      <c r="G255" s="188" t="s">
        <v>326</v>
      </c>
      <c r="H255" s="187" t="s">
        <v>349</v>
      </c>
      <c r="I255" s="188" t="s">
        <v>1018</v>
      </c>
      <c r="J255" s="188" t="s">
        <v>349</v>
      </c>
      <c r="K255" s="188" t="s">
        <v>332</v>
      </c>
      <c r="L255" s="188" t="s">
        <v>349</v>
      </c>
      <c r="M255" s="188" t="s">
        <v>349</v>
      </c>
      <c r="N255" s="188" t="s">
        <v>349</v>
      </c>
      <c r="O255" s="34"/>
    </row>
    <row r="256" spans="1:15" ht="110.25">
      <c r="A256" s="34" t="s">
        <v>218</v>
      </c>
      <c r="B256" s="33" t="s">
        <v>30</v>
      </c>
      <c r="C256" s="48" t="s">
        <v>55</v>
      </c>
      <c r="D256" s="188" t="s">
        <v>671</v>
      </c>
      <c r="E256" s="39">
        <v>45930</v>
      </c>
      <c r="F256" s="29" t="s">
        <v>1093</v>
      </c>
      <c r="G256" s="188" t="s">
        <v>326</v>
      </c>
      <c r="H256" s="187" t="s">
        <v>348</v>
      </c>
      <c r="I256" s="188" t="s">
        <v>1019</v>
      </c>
      <c r="J256" s="188" t="s">
        <v>349</v>
      </c>
      <c r="K256" s="188" t="s">
        <v>377</v>
      </c>
      <c r="L256" s="188" t="s">
        <v>1020</v>
      </c>
      <c r="M256" s="188" t="s">
        <v>18</v>
      </c>
      <c r="N256" s="34">
        <v>0.7</v>
      </c>
      <c r="O256" s="34"/>
    </row>
    <row r="257" spans="1:15" ht="110.25">
      <c r="A257" s="34" t="s">
        <v>218</v>
      </c>
      <c r="B257" s="33" t="s">
        <v>30</v>
      </c>
      <c r="C257" s="48" t="s">
        <v>55</v>
      </c>
      <c r="D257" s="188" t="s">
        <v>671</v>
      </c>
      <c r="E257" s="39">
        <v>45930</v>
      </c>
      <c r="F257" s="29" t="s">
        <v>1093</v>
      </c>
      <c r="G257" s="188" t="s">
        <v>326</v>
      </c>
      <c r="H257" s="187" t="s">
        <v>348</v>
      </c>
      <c r="I257" s="188" t="s">
        <v>1022</v>
      </c>
      <c r="J257" s="28" t="s">
        <v>349</v>
      </c>
      <c r="K257" s="191" t="s">
        <v>334</v>
      </c>
      <c r="L257" s="188" t="s">
        <v>1021</v>
      </c>
      <c r="M257" s="188" t="s">
        <v>17</v>
      </c>
      <c r="N257" s="34">
        <v>0.4</v>
      </c>
      <c r="O257" s="34"/>
    </row>
    <row r="258" spans="1:15" ht="126">
      <c r="A258" s="34" t="s">
        <v>218</v>
      </c>
      <c r="B258" s="33" t="s">
        <v>30</v>
      </c>
      <c r="C258" s="48" t="s">
        <v>55</v>
      </c>
      <c r="D258" s="188" t="s">
        <v>671</v>
      </c>
      <c r="E258" s="39">
        <v>45930</v>
      </c>
      <c r="F258" s="29" t="s">
        <v>1093</v>
      </c>
      <c r="G258" s="188" t="s">
        <v>326</v>
      </c>
      <c r="H258" s="187" t="s">
        <v>453</v>
      </c>
      <c r="I258" s="188" t="s">
        <v>1024</v>
      </c>
      <c r="J258" s="28" t="s">
        <v>1023</v>
      </c>
      <c r="K258" s="188" t="s">
        <v>377</v>
      </c>
      <c r="L258" s="188" t="s">
        <v>1025</v>
      </c>
      <c r="M258" s="188" t="s">
        <v>17</v>
      </c>
      <c r="N258" s="34">
        <v>100</v>
      </c>
      <c r="O258" s="34"/>
    </row>
    <row r="259" spans="1:15" ht="126">
      <c r="A259" s="34" t="s">
        <v>218</v>
      </c>
      <c r="B259" s="33" t="s">
        <v>30</v>
      </c>
      <c r="C259" s="48" t="s">
        <v>55</v>
      </c>
      <c r="D259" s="188" t="s">
        <v>671</v>
      </c>
      <c r="E259" s="39">
        <v>45930</v>
      </c>
      <c r="F259" s="29" t="s">
        <v>1093</v>
      </c>
      <c r="G259" s="188" t="s">
        <v>347</v>
      </c>
      <c r="H259" s="187" t="s">
        <v>348</v>
      </c>
      <c r="I259" s="188" t="s">
        <v>1026</v>
      </c>
      <c r="J259" s="28" t="s">
        <v>349</v>
      </c>
      <c r="K259" s="188" t="s">
        <v>332</v>
      </c>
      <c r="L259" s="188" t="s">
        <v>349</v>
      </c>
      <c r="M259" s="188" t="s">
        <v>17</v>
      </c>
      <c r="N259" s="34">
        <v>2</v>
      </c>
      <c r="O259" s="34"/>
    </row>
    <row r="260" spans="1:15" ht="126">
      <c r="A260" s="34" t="s">
        <v>220</v>
      </c>
      <c r="B260" s="33" t="s">
        <v>33</v>
      </c>
      <c r="C260" s="48" t="s">
        <v>35</v>
      </c>
      <c r="D260" s="138" t="s">
        <v>788</v>
      </c>
      <c r="E260" s="35">
        <v>45966</v>
      </c>
      <c r="F260" s="29" t="s">
        <v>1093</v>
      </c>
      <c r="G260" s="138" t="s">
        <v>815</v>
      </c>
      <c r="H260" s="139" t="s">
        <v>330</v>
      </c>
      <c r="I260" s="138" t="s">
        <v>816</v>
      </c>
      <c r="J260" s="138" t="s">
        <v>349</v>
      </c>
      <c r="K260" s="138" t="s">
        <v>332</v>
      </c>
      <c r="L260" s="138" t="s">
        <v>349</v>
      </c>
      <c r="M260" s="138" t="s">
        <v>349</v>
      </c>
      <c r="N260" s="138" t="s">
        <v>349</v>
      </c>
      <c r="O260" s="34"/>
    </row>
    <row r="261" spans="1:15" ht="94.5">
      <c r="A261" s="34" t="s">
        <v>222</v>
      </c>
      <c r="B261" s="33" t="s">
        <v>27</v>
      </c>
      <c r="C261" s="48" t="s">
        <v>55</v>
      </c>
      <c r="D261" s="34" t="s">
        <v>52</v>
      </c>
      <c r="E261" s="35">
        <v>44411</v>
      </c>
      <c r="F261" s="29" t="s">
        <v>1093</v>
      </c>
      <c r="G261" s="34" t="s">
        <v>371</v>
      </c>
      <c r="H261" s="37" t="s">
        <v>454</v>
      </c>
      <c r="I261" s="34" t="s">
        <v>455</v>
      </c>
      <c r="J261" s="123" t="s">
        <v>349</v>
      </c>
      <c r="K261" s="191" t="s">
        <v>334</v>
      </c>
      <c r="L261" s="34" t="s">
        <v>456</v>
      </c>
      <c r="M261" s="34" t="s">
        <v>17</v>
      </c>
      <c r="N261" s="34" t="s">
        <v>349</v>
      </c>
      <c r="O261" s="34" t="s">
        <v>457</v>
      </c>
    </row>
    <row r="262" spans="1:15" ht="63">
      <c r="A262" s="34" t="s">
        <v>222</v>
      </c>
      <c r="B262" s="33" t="s">
        <v>27</v>
      </c>
      <c r="C262" s="48" t="s">
        <v>55</v>
      </c>
      <c r="D262" s="34" t="s">
        <v>52</v>
      </c>
      <c r="E262" s="35">
        <v>44411</v>
      </c>
      <c r="F262" s="29" t="s">
        <v>1093</v>
      </c>
      <c r="G262" s="34" t="s">
        <v>371</v>
      </c>
      <c r="H262" s="37" t="s">
        <v>458</v>
      </c>
      <c r="I262" s="34" t="s">
        <v>459</v>
      </c>
      <c r="J262" s="123" t="s">
        <v>458</v>
      </c>
      <c r="K262" s="191" t="s">
        <v>334</v>
      </c>
      <c r="L262" s="34" t="s">
        <v>460</v>
      </c>
      <c r="M262" s="34" t="s">
        <v>18</v>
      </c>
      <c r="N262" s="34" t="s">
        <v>349</v>
      </c>
      <c r="O262" s="34" t="s">
        <v>461</v>
      </c>
    </row>
    <row r="263" spans="1:15" ht="63">
      <c r="A263" s="34" t="s">
        <v>222</v>
      </c>
      <c r="B263" s="33" t="s">
        <v>27</v>
      </c>
      <c r="C263" s="48" t="s">
        <v>55</v>
      </c>
      <c r="D263" s="34" t="s">
        <v>52</v>
      </c>
      <c r="E263" s="35">
        <v>44411</v>
      </c>
      <c r="F263" s="97" t="s">
        <v>659</v>
      </c>
      <c r="G263" s="34" t="s">
        <v>371</v>
      </c>
      <c r="H263" s="37" t="s">
        <v>419</v>
      </c>
      <c r="I263" s="34" t="s">
        <v>462</v>
      </c>
      <c r="J263" s="183" t="s">
        <v>47</v>
      </c>
      <c r="K263" s="191" t="s">
        <v>334</v>
      </c>
      <c r="L263" s="34" t="s">
        <v>463</v>
      </c>
      <c r="M263" s="34" t="s">
        <v>17</v>
      </c>
      <c r="N263" s="34" t="s">
        <v>349</v>
      </c>
      <c r="O263" s="34" t="s">
        <v>464</v>
      </c>
    </row>
    <row r="264" spans="1:15" ht="78.75">
      <c r="A264" s="34" t="s">
        <v>222</v>
      </c>
      <c r="B264" s="33" t="s">
        <v>27</v>
      </c>
      <c r="C264" s="48" t="s">
        <v>55</v>
      </c>
      <c r="D264" s="34" t="s">
        <v>52</v>
      </c>
      <c r="E264" s="35">
        <v>44411</v>
      </c>
      <c r="F264" s="97" t="s">
        <v>659</v>
      </c>
      <c r="G264" s="34" t="s">
        <v>371</v>
      </c>
      <c r="H264" s="37" t="s">
        <v>465</v>
      </c>
      <c r="I264" s="34" t="s">
        <v>466</v>
      </c>
      <c r="J264" s="183" t="s">
        <v>47</v>
      </c>
      <c r="K264" s="34" t="s">
        <v>360</v>
      </c>
      <c r="L264" s="34" t="s">
        <v>349</v>
      </c>
      <c r="M264" s="34" t="s">
        <v>17</v>
      </c>
      <c r="N264" s="34" t="s">
        <v>349</v>
      </c>
      <c r="O264" s="34"/>
    </row>
    <row r="265" spans="1:15" ht="78.75">
      <c r="A265" s="34" t="s">
        <v>222</v>
      </c>
      <c r="B265" s="33" t="s">
        <v>27</v>
      </c>
      <c r="C265" s="48" t="s">
        <v>55</v>
      </c>
      <c r="D265" s="34" t="s">
        <v>52</v>
      </c>
      <c r="E265" s="35">
        <v>44411</v>
      </c>
      <c r="F265" s="97" t="s">
        <v>659</v>
      </c>
      <c r="G265" s="34" t="s">
        <v>371</v>
      </c>
      <c r="H265" s="37" t="s">
        <v>465</v>
      </c>
      <c r="I265" s="34" t="s">
        <v>467</v>
      </c>
      <c r="J265" s="183" t="s">
        <v>47</v>
      </c>
      <c r="K265" s="34" t="s">
        <v>332</v>
      </c>
      <c r="L265" s="34" t="s">
        <v>349</v>
      </c>
      <c r="M265" s="34" t="s">
        <v>349</v>
      </c>
      <c r="N265" s="34" t="s">
        <v>349</v>
      </c>
      <c r="O265" s="34"/>
    </row>
    <row r="266" spans="1:15" ht="78.75">
      <c r="A266" s="34" t="s">
        <v>222</v>
      </c>
      <c r="B266" s="33" t="s">
        <v>27</v>
      </c>
      <c r="C266" s="48" t="s">
        <v>55</v>
      </c>
      <c r="D266" s="34" t="s">
        <v>52</v>
      </c>
      <c r="E266" s="35">
        <v>44411</v>
      </c>
      <c r="F266" s="29" t="s">
        <v>1093</v>
      </c>
      <c r="G266" s="34" t="s">
        <v>371</v>
      </c>
      <c r="H266" s="37" t="s">
        <v>465</v>
      </c>
      <c r="I266" s="34" t="s">
        <v>468</v>
      </c>
      <c r="J266" s="123" t="s">
        <v>458</v>
      </c>
      <c r="K266" s="34" t="s">
        <v>332</v>
      </c>
      <c r="L266" s="34" t="s">
        <v>349</v>
      </c>
      <c r="M266" s="34" t="s">
        <v>349</v>
      </c>
      <c r="N266" s="34" t="s">
        <v>349</v>
      </c>
      <c r="O266" s="34"/>
    </row>
    <row r="267" spans="1:15" ht="31.5">
      <c r="A267" s="34" t="s">
        <v>222</v>
      </c>
      <c r="B267" s="33" t="s">
        <v>27</v>
      </c>
      <c r="C267" s="48" t="s">
        <v>55</v>
      </c>
      <c r="D267" s="34" t="s">
        <v>52</v>
      </c>
      <c r="E267" s="35">
        <v>44411</v>
      </c>
      <c r="F267" s="97" t="s">
        <v>659</v>
      </c>
      <c r="G267" s="34" t="s">
        <v>371</v>
      </c>
      <c r="H267" s="37" t="s">
        <v>469</v>
      </c>
      <c r="I267" s="34" t="s">
        <v>470</v>
      </c>
      <c r="J267" s="183" t="s">
        <v>47</v>
      </c>
      <c r="K267" s="34" t="s">
        <v>360</v>
      </c>
      <c r="L267" s="34" t="s">
        <v>349</v>
      </c>
      <c r="M267" s="34" t="s">
        <v>18</v>
      </c>
      <c r="N267" s="34" t="s">
        <v>349</v>
      </c>
      <c r="O267" s="34"/>
    </row>
    <row r="268" spans="1:15" ht="31.5">
      <c r="A268" s="34" t="s">
        <v>222</v>
      </c>
      <c r="B268" s="33" t="s">
        <v>27</v>
      </c>
      <c r="C268" s="48" t="s">
        <v>55</v>
      </c>
      <c r="D268" s="34" t="s">
        <v>52</v>
      </c>
      <c r="E268" s="35">
        <v>44411</v>
      </c>
      <c r="F268" s="97" t="s">
        <v>659</v>
      </c>
      <c r="G268" s="34" t="s">
        <v>371</v>
      </c>
      <c r="H268" s="37" t="s">
        <v>469</v>
      </c>
      <c r="I268" s="34" t="s">
        <v>471</v>
      </c>
      <c r="J268" s="183" t="s">
        <v>47</v>
      </c>
      <c r="K268" s="34" t="s">
        <v>360</v>
      </c>
      <c r="L268" s="34" t="s">
        <v>349</v>
      </c>
      <c r="M268" s="34" t="s">
        <v>17</v>
      </c>
      <c r="N268" s="34" t="s">
        <v>349</v>
      </c>
      <c r="O268" s="34"/>
    </row>
    <row r="269" spans="1:15" ht="31.5">
      <c r="A269" s="34" t="s">
        <v>222</v>
      </c>
      <c r="B269" s="33" t="s">
        <v>27</v>
      </c>
      <c r="C269" s="48" t="s">
        <v>55</v>
      </c>
      <c r="D269" s="34" t="s">
        <v>52</v>
      </c>
      <c r="E269" s="35">
        <v>44411</v>
      </c>
      <c r="F269" s="97" t="s">
        <v>659</v>
      </c>
      <c r="G269" s="34" t="s">
        <v>371</v>
      </c>
      <c r="H269" s="37" t="s">
        <v>469</v>
      </c>
      <c r="I269" s="34" t="s">
        <v>472</v>
      </c>
      <c r="J269" s="183" t="s">
        <v>47</v>
      </c>
      <c r="K269" s="34" t="s">
        <v>360</v>
      </c>
      <c r="L269" s="34" t="s">
        <v>349</v>
      </c>
      <c r="M269" s="34" t="s">
        <v>349</v>
      </c>
      <c r="N269" s="34" t="s">
        <v>349</v>
      </c>
      <c r="O269" s="34"/>
    </row>
    <row r="270" spans="1:15" ht="126">
      <c r="A270" s="34" t="s">
        <v>222</v>
      </c>
      <c r="B270" s="33" t="s">
        <v>27</v>
      </c>
      <c r="C270" s="48" t="s">
        <v>55</v>
      </c>
      <c r="D270" s="34" t="s">
        <v>52</v>
      </c>
      <c r="E270" s="35">
        <v>44411</v>
      </c>
      <c r="F270" s="97" t="s">
        <v>659</v>
      </c>
      <c r="G270" s="34" t="s">
        <v>371</v>
      </c>
      <c r="H270" s="37" t="s">
        <v>473</v>
      </c>
      <c r="I270" s="34" t="s">
        <v>474</v>
      </c>
      <c r="J270" s="183" t="s">
        <v>47</v>
      </c>
      <c r="K270" s="34" t="s">
        <v>15</v>
      </c>
      <c r="L270" s="34" t="s">
        <v>349</v>
      </c>
      <c r="M270" s="34" t="s">
        <v>17</v>
      </c>
      <c r="N270" s="34" t="s">
        <v>349</v>
      </c>
      <c r="O270" s="34" t="s">
        <v>475</v>
      </c>
    </row>
    <row r="271" spans="1:15" ht="141.75">
      <c r="A271" s="34" t="s">
        <v>222</v>
      </c>
      <c r="B271" s="33" t="s">
        <v>27</v>
      </c>
      <c r="C271" s="48" t="s">
        <v>55</v>
      </c>
      <c r="D271" s="34" t="s">
        <v>52</v>
      </c>
      <c r="E271" s="35">
        <v>44411</v>
      </c>
      <c r="F271" s="97" t="s">
        <v>659</v>
      </c>
      <c r="G271" s="34" t="s">
        <v>371</v>
      </c>
      <c r="H271" s="37" t="s">
        <v>473</v>
      </c>
      <c r="I271" s="34" t="s">
        <v>476</v>
      </c>
      <c r="J271" s="183" t="s">
        <v>47</v>
      </c>
      <c r="K271" s="191" t="s">
        <v>334</v>
      </c>
      <c r="L271" s="34" t="s">
        <v>477</v>
      </c>
      <c r="M271" s="34" t="s">
        <v>18</v>
      </c>
      <c r="N271" s="34" t="s">
        <v>349</v>
      </c>
      <c r="O271" s="34"/>
    </row>
    <row r="272" spans="1:15" ht="141.75">
      <c r="A272" s="34" t="s">
        <v>222</v>
      </c>
      <c r="B272" s="33" t="s">
        <v>27</v>
      </c>
      <c r="C272" s="48" t="s">
        <v>55</v>
      </c>
      <c r="D272" s="34" t="s">
        <v>52</v>
      </c>
      <c r="E272" s="35">
        <v>44411</v>
      </c>
      <c r="F272" s="97" t="s">
        <v>659</v>
      </c>
      <c r="G272" s="34" t="s">
        <v>371</v>
      </c>
      <c r="H272" s="37" t="s">
        <v>473</v>
      </c>
      <c r="I272" s="34" t="s">
        <v>478</v>
      </c>
      <c r="J272" s="183" t="s">
        <v>47</v>
      </c>
      <c r="K272" s="191" t="s">
        <v>334</v>
      </c>
      <c r="L272" s="34" t="s">
        <v>479</v>
      </c>
      <c r="M272" s="34" t="s">
        <v>17</v>
      </c>
      <c r="N272" s="34" t="s">
        <v>349</v>
      </c>
      <c r="O272" s="34"/>
    </row>
    <row r="273" spans="1:15" ht="110.25">
      <c r="A273" s="34" t="s">
        <v>222</v>
      </c>
      <c r="B273" s="33" t="s">
        <v>27</v>
      </c>
      <c r="C273" s="48" t="s">
        <v>55</v>
      </c>
      <c r="D273" s="34" t="s">
        <v>52</v>
      </c>
      <c r="E273" s="35">
        <v>44411</v>
      </c>
      <c r="F273" s="29" t="s">
        <v>1093</v>
      </c>
      <c r="G273" s="34" t="s">
        <v>347</v>
      </c>
      <c r="H273" s="37" t="s">
        <v>480</v>
      </c>
      <c r="I273" s="34" t="s">
        <v>481</v>
      </c>
      <c r="J273" s="123" t="s">
        <v>349</v>
      </c>
      <c r="K273" s="34" t="s">
        <v>332</v>
      </c>
      <c r="L273" s="34" t="s">
        <v>349</v>
      </c>
      <c r="M273" s="34" t="s">
        <v>17</v>
      </c>
      <c r="N273" s="34" t="s">
        <v>349</v>
      </c>
      <c r="O273" s="34" t="s">
        <v>482</v>
      </c>
    </row>
    <row r="274" spans="1:15" ht="63">
      <c r="A274" s="34" t="s">
        <v>224</v>
      </c>
      <c r="B274" s="33" t="s">
        <v>33</v>
      </c>
      <c r="C274" s="48" t="s">
        <v>55</v>
      </c>
      <c r="D274" s="111" t="s">
        <v>61</v>
      </c>
      <c r="E274" s="35">
        <v>45308</v>
      </c>
      <c r="F274" s="112" t="s">
        <v>659</v>
      </c>
      <c r="G274" s="111" t="s">
        <v>326</v>
      </c>
      <c r="H274" s="111" t="s">
        <v>385</v>
      </c>
      <c r="I274" s="111" t="s">
        <v>727</v>
      </c>
      <c r="J274" s="183" t="s">
        <v>47</v>
      </c>
      <c r="K274" s="34" t="s">
        <v>332</v>
      </c>
      <c r="L274" s="111" t="s">
        <v>728</v>
      </c>
      <c r="M274" s="111" t="s">
        <v>349</v>
      </c>
      <c r="N274" s="111" t="s">
        <v>728</v>
      </c>
      <c r="O274" s="111" t="s">
        <v>729</v>
      </c>
    </row>
    <row r="275" spans="1:15" ht="63">
      <c r="A275" s="34" t="s">
        <v>226</v>
      </c>
      <c r="B275" s="33" t="s">
        <v>32</v>
      </c>
      <c r="C275" s="48" t="s">
        <v>55</v>
      </c>
      <c r="D275" s="105" t="s">
        <v>671</v>
      </c>
      <c r="E275" s="35">
        <v>45796</v>
      </c>
      <c r="F275" s="29" t="s">
        <v>1093</v>
      </c>
      <c r="G275" s="34" t="s">
        <v>371</v>
      </c>
      <c r="H275" s="106" t="s">
        <v>675</v>
      </c>
      <c r="I275" s="225" t="s">
        <v>676</v>
      </c>
      <c r="J275" s="123" t="s">
        <v>769</v>
      </c>
      <c r="K275" s="34" t="s">
        <v>360</v>
      </c>
      <c r="L275" s="34" t="s">
        <v>349</v>
      </c>
      <c r="M275" s="105" t="s">
        <v>17</v>
      </c>
      <c r="N275" s="123" t="s">
        <v>775</v>
      </c>
      <c r="O275" s="105" t="s">
        <v>677</v>
      </c>
    </row>
    <row r="276" spans="1:15" ht="94.5">
      <c r="A276" s="34" t="s">
        <v>226</v>
      </c>
      <c r="B276" s="33" t="s">
        <v>32</v>
      </c>
      <c r="C276" s="48" t="s">
        <v>55</v>
      </c>
      <c r="D276" s="105" t="s">
        <v>671</v>
      </c>
      <c r="E276" s="35">
        <v>45796</v>
      </c>
      <c r="F276" s="29" t="s">
        <v>1093</v>
      </c>
      <c r="G276" s="34" t="s">
        <v>371</v>
      </c>
      <c r="H276" s="106" t="s">
        <v>675</v>
      </c>
      <c r="I276" s="225" t="s">
        <v>1135</v>
      </c>
      <c r="J276" s="123" t="s">
        <v>349</v>
      </c>
      <c r="K276" s="34" t="s">
        <v>360</v>
      </c>
      <c r="L276" s="34" t="s">
        <v>349</v>
      </c>
      <c r="M276" s="105" t="s">
        <v>17</v>
      </c>
      <c r="N276" s="123" t="s">
        <v>776</v>
      </c>
      <c r="O276" s="105" t="s">
        <v>678</v>
      </c>
    </row>
    <row r="277" spans="1:15" ht="94.5">
      <c r="A277" s="34" t="s">
        <v>226</v>
      </c>
      <c r="B277" s="33" t="s">
        <v>32</v>
      </c>
      <c r="C277" s="48" t="s">
        <v>55</v>
      </c>
      <c r="D277" s="105" t="s">
        <v>671</v>
      </c>
      <c r="E277" s="35">
        <v>45796</v>
      </c>
      <c r="F277" s="29" t="s">
        <v>1093</v>
      </c>
      <c r="G277" s="34" t="s">
        <v>371</v>
      </c>
      <c r="H277" s="106" t="s">
        <v>675</v>
      </c>
      <c r="I277" s="105" t="s">
        <v>679</v>
      </c>
      <c r="J277" s="123" t="s">
        <v>772</v>
      </c>
      <c r="K277" s="34" t="s">
        <v>360</v>
      </c>
      <c r="L277" s="34" t="s">
        <v>349</v>
      </c>
      <c r="M277" s="105" t="s">
        <v>17</v>
      </c>
      <c r="N277" s="123" t="s">
        <v>777</v>
      </c>
      <c r="O277" s="105" t="s">
        <v>680</v>
      </c>
    </row>
    <row r="278" spans="1:15" ht="78.75">
      <c r="A278" s="34" t="s">
        <v>226</v>
      </c>
      <c r="B278" s="33" t="s">
        <v>32</v>
      </c>
      <c r="C278" s="48" t="s">
        <v>55</v>
      </c>
      <c r="D278" s="105" t="s">
        <v>671</v>
      </c>
      <c r="E278" s="35">
        <v>45796</v>
      </c>
      <c r="F278" s="29" t="s">
        <v>1093</v>
      </c>
      <c r="G278" s="34" t="s">
        <v>371</v>
      </c>
      <c r="H278" s="106" t="s">
        <v>675</v>
      </c>
      <c r="I278" s="225" t="s">
        <v>681</v>
      </c>
      <c r="J278" s="123" t="s">
        <v>760</v>
      </c>
      <c r="K278" s="34" t="s">
        <v>360</v>
      </c>
      <c r="L278" s="34" t="s">
        <v>349</v>
      </c>
      <c r="M278" s="105" t="s">
        <v>17</v>
      </c>
      <c r="N278" s="123" t="s">
        <v>778</v>
      </c>
      <c r="O278" s="105" t="s">
        <v>682</v>
      </c>
    </row>
    <row r="279" spans="1:15" ht="94.5">
      <c r="A279" s="34" t="s">
        <v>226</v>
      </c>
      <c r="B279" s="33" t="s">
        <v>32</v>
      </c>
      <c r="C279" s="48" t="s">
        <v>55</v>
      </c>
      <c r="D279" s="105" t="s">
        <v>671</v>
      </c>
      <c r="E279" s="35">
        <v>45796</v>
      </c>
      <c r="F279" s="29" t="s">
        <v>1093</v>
      </c>
      <c r="G279" s="34" t="s">
        <v>371</v>
      </c>
      <c r="H279" s="106" t="s">
        <v>675</v>
      </c>
      <c r="I279" s="105" t="s">
        <v>683</v>
      </c>
      <c r="J279" s="123" t="s">
        <v>760</v>
      </c>
      <c r="K279" s="34" t="s">
        <v>360</v>
      </c>
      <c r="L279" s="34" t="s">
        <v>349</v>
      </c>
      <c r="M279" s="105" t="s">
        <v>17</v>
      </c>
      <c r="N279" s="123" t="s">
        <v>779</v>
      </c>
      <c r="O279" s="105" t="s">
        <v>684</v>
      </c>
    </row>
    <row r="280" spans="1:15" ht="47.25">
      <c r="A280" s="34" t="s">
        <v>226</v>
      </c>
      <c r="B280" s="33" t="s">
        <v>32</v>
      </c>
      <c r="C280" s="48" t="s">
        <v>55</v>
      </c>
      <c r="D280" s="105" t="s">
        <v>671</v>
      </c>
      <c r="E280" s="35">
        <v>45796</v>
      </c>
      <c r="F280" s="29" t="s">
        <v>1093</v>
      </c>
      <c r="G280" s="105" t="s">
        <v>349</v>
      </c>
      <c r="H280" s="106" t="s">
        <v>685</v>
      </c>
      <c r="I280" s="105" t="s">
        <v>686</v>
      </c>
      <c r="J280" s="123" t="s">
        <v>349</v>
      </c>
      <c r="K280" s="34" t="s">
        <v>360</v>
      </c>
      <c r="L280" s="34" t="s">
        <v>349</v>
      </c>
      <c r="M280" s="34" t="s">
        <v>349</v>
      </c>
      <c r="N280" s="34" t="s">
        <v>349</v>
      </c>
      <c r="O280" s="105"/>
    </row>
    <row r="281" spans="1:15" ht="31.5">
      <c r="A281" s="34" t="s">
        <v>226</v>
      </c>
      <c r="B281" s="33" t="s">
        <v>32</v>
      </c>
      <c r="C281" s="48" t="s">
        <v>55</v>
      </c>
      <c r="D281" s="105" t="s">
        <v>671</v>
      </c>
      <c r="E281" s="35">
        <v>45796</v>
      </c>
      <c r="F281" s="107" t="s">
        <v>659</v>
      </c>
      <c r="G281" s="105" t="s">
        <v>349</v>
      </c>
      <c r="H281" s="106" t="s">
        <v>675</v>
      </c>
      <c r="I281" s="105" t="s">
        <v>687</v>
      </c>
      <c r="J281" s="183" t="s">
        <v>47</v>
      </c>
      <c r="K281" s="34" t="s">
        <v>360</v>
      </c>
      <c r="L281" s="34" t="s">
        <v>349</v>
      </c>
      <c r="M281" s="34" t="s">
        <v>349</v>
      </c>
      <c r="N281" s="34" t="s">
        <v>349</v>
      </c>
      <c r="O281" s="105"/>
    </row>
    <row r="282" spans="1:15" ht="63">
      <c r="A282" s="34" t="s">
        <v>226</v>
      </c>
      <c r="B282" s="33" t="s">
        <v>32</v>
      </c>
      <c r="C282" s="48" t="s">
        <v>55</v>
      </c>
      <c r="D282" s="105" t="s">
        <v>671</v>
      </c>
      <c r="E282" s="35">
        <v>45796</v>
      </c>
      <c r="F282" s="107" t="s">
        <v>659</v>
      </c>
      <c r="G282" s="105" t="s">
        <v>349</v>
      </c>
      <c r="H282" s="106" t="s">
        <v>675</v>
      </c>
      <c r="I282" s="105" t="s">
        <v>688</v>
      </c>
      <c r="J282" s="183" t="s">
        <v>47</v>
      </c>
      <c r="K282" s="34" t="s">
        <v>360</v>
      </c>
      <c r="L282" s="34" t="s">
        <v>349</v>
      </c>
      <c r="M282" s="34" t="s">
        <v>349</v>
      </c>
      <c r="N282" s="34" t="s">
        <v>349</v>
      </c>
      <c r="O282" s="105"/>
    </row>
    <row r="283" spans="1:15" ht="47.25">
      <c r="A283" s="34" t="s">
        <v>226</v>
      </c>
      <c r="B283" s="33" t="s">
        <v>32</v>
      </c>
      <c r="C283" s="48" t="s">
        <v>55</v>
      </c>
      <c r="D283" s="105" t="s">
        <v>671</v>
      </c>
      <c r="E283" s="35">
        <v>45796</v>
      </c>
      <c r="F283" s="107" t="s">
        <v>659</v>
      </c>
      <c r="G283" s="105" t="s">
        <v>349</v>
      </c>
      <c r="H283" s="106" t="s">
        <v>689</v>
      </c>
      <c r="I283" s="105" t="s">
        <v>690</v>
      </c>
      <c r="J283" s="183" t="s">
        <v>47</v>
      </c>
      <c r="K283" s="105" t="s">
        <v>332</v>
      </c>
      <c r="L283" s="34" t="s">
        <v>349</v>
      </c>
      <c r="M283" s="34" t="s">
        <v>349</v>
      </c>
      <c r="N283" s="34" t="s">
        <v>349</v>
      </c>
      <c r="O283" s="105"/>
    </row>
    <row r="284" spans="1:15" ht="63">
      <c r="A284" s="34" t="s">
        <v>226</v>
      </c>
      <c r="B284" s="33" t="s">
        <v>32</v>
      </c>
      <c r="C284" s="48" t="s">
        <v>55</v>
      </c>
      <c r="D284" s="105" t="s">
        <v>671</v>
      </c>
      <c r="E284" s="35">
        <v>45796</v>
      </c>
      <c r="F284" s="29" t="s">
        <v>1093</v>
      </c>
      <c r="G284" s="105" t="s">
        <v>326</v>
      </c>
      <c r="H284" s="106" t="s">
        <v>675</v>
      </c>
      <c r="I284" s="105" t="s">
        <v>692</v>
      </c>
      <c r="J284" s="123" t="s">
        <v>349</v>
      </c>
      <c r="K284" s="105" t="s">
        <v>377</v>
      </c>
      <c r="L284" s="105" t="s">
        <v>693</v>
      </c>
      <c r="M284" s="105" t="s">
        <v>17</v>
      </c>
      <c r="N284" s="34" t="s">
        <v>349</v>
      </c>
      <c r="O284" s="105"/>
    </row>
    <row r="285" spans="1:15" ht="47.25">
      <c r="A285" s="34" t="s">
        <v>226</v>
      </c>
      <c r="B285" s="33" t="s">
        <v>32</v>
      </c>
      <c r="C285" s="48" t="s">
        <v>55</v>
      </c>
      <c r="D285" s="105" t="s">
        <v>671</v>
      </c>
      <c r="E285" s="35">
        <v>45796</v>
      </c>
      <c r="F285" s="107" t="s">
        <v>659</v>
      </c>
      <c r="G285" s="105" t="s">
        <v>347</v>
      </c>
      <c r="H285" s="106" t="s">
        <v>435</v>
      </c>
      <c r="I285" s="105" t="s">
        <v>691</v>
      </c>
      <c r="J285" s="183" t="s">
        <v>47</v>
      </c>
      <c r="K285" s="34" t="s">
        <v>360</v>
      </c>
      <c r="L285" s="34" t="s">
        <v>349</v>
      </c>
      <c r="M285" s="34" t="s">
        <v>349</v>
      </c>
      <c r="N285" s="34" t="s">
        <v>349</v>
      </c>
      <c r="O285" s="34"/>
    </row>
    <row r="286" spans="1:15" ht="31.5">
      <c r="A286" s="34" t="s">
        <v>228</v>
      </c>
      <c r="B286" s="33" t="s">
        <v>29</v>
      </c>
      <c r="C286" s="48" t="s">
        <v>55</v>
      </c>
      <c r="D286" s="164" t="s">
        <v>920</v>
      </c>
      <c r="E286" s="35">
        <v>45919</v>
      </c>
      <c r="F286" s="36" t="s">
        <v>333</v>
      </c>
      <c r="G286" s="34" t="s">
        <v>47</v>
      </c>
      <c r="H286" s="37" t="s">
        <v>47</v>
      </c>
      <c r="I286" s="34" t="s">
        <v>47</v>
      </c>
      <c r="J286" s="98" t="s">
        <v>47</v>
      </c>
      <c r="K286" s="34" t="s">
        <v>47</v>
      </c>
      <c r="L286" s="34" t="s">
        <v>47</v>
      </c>
      <c r="M286" s="34" t="s">
        <v>47</v>
      </c>
      <c r="N286" s="34" t="s">
        <v>47</v>
      </c>
      <c r="O286" s="34"/>
    </row>
    <row r="287" spans="1:15" ht="47.25">
      <c r="A287" s="34" t="s">
        <v>230</v>
      </c>
      <c r="B287" s="33" t="s">
        <v>33</v>
      </c>
      <c r="C287" s="48" t="s">
        <v>35</v>
      </c>
      <c r="D287" s="38" t="s">
        <v>52</v>
      </c>
      <c r="E287" s="35">
        <v>44543</v>
      </c>
      <c r="F287" s="29" t="s">
        <v>1093</v>
      </c>
      <c r="G287" s="34" t="s">
        <v>371</v>
      </c>
      <c r="H287" s="37" t="s">
        <v>330</v>
      </c>
      <c r="I287" s="34" t="s">
        <v>483</v>
      </c>
      <c r="J287" s="123" t="s">
        <v>349</v>
      </c>
      <c r="K287" s="34" t="s">
        <v>360</v>
      </c>
      <c r="L287" s="34" t="s">
        <v>349</v>
      </c>
      <c r="M287" s="34" t="s">
        <v>349</v>
      </c>
      <c r="N287" s="34" t="s">
        <v>349</v>
      </c>
      <c r="O287" s="34"/>
    </row>
    <row r="288" spans="1:15" ht="31.5">
      <c r="A288" s="34" t="s">
        <v>230</v>
      </c>
      <c r="B288" s="33" t="s">
        <v>33</v>
      </c>
      <c r="C288" s="48" t="s">
        <v>35</v>
      </c>
      <c r="D288" s="38" t="s">
        <v>52</v>
      </c>
      <c r="E288" s="35">
        <v>44543</v>
      </c>
      <c r="F288" s="97" t="s">
        <v>659</v>
      </c>
      <c r="G288" s="34" t="s">
        <v>371</v>
      </c>
      <c r="H288" s="37" t="s">
        <v>330</v>
      </c>
      <c r="I288" s="34" t="s">
        <v>484</v>
      </c>
      <c r="J288" s="183" t="s">
        <v>47</v>
      </c>
      <c r="K288" s="34" t="s">
        <v>332</v>
      </c>
      <c r="L288" s="34" t="s">
        <v>349</v>
      </c>
      <c r="M288" s="34" t="s">
        <v>349</v>
      </c>
      <c r="N288" s="34" t="s">
        <v>349</v>
      </c>
      <c r="O288" s="34"/>
    </row>
    <row r="289" spans="1:15" ht="63">
      <c r="A289" s="34" t="s">
        <v>230</v>
      </c>
      <c r="B289" s="33" t="s">
        <v>33</v>
      </c>
      <c r="C289" s="48" t="s">
        <v>35</v>
      </c>
      <c r="D289" s="38" t="s">
        <v>52</v>
      </c>
      <c r="E289" s="35">
        <v>44543</v>
      </c>
      <c r="F289" s="29" t="s">
        <v>1093</v>
      </c>
      <c r="G289" s="34" t="s">
        <v>371</v>
      </c>
      <c r="H289" s="37" t="s">
        <v>485</v>
      </c>
      <c r="I289" s="34" t="s">
        <v>486</v>
      </c>
      <c r="J289" s="123" t="s">
        <v>767</v>
      </c>
      <c r="K289" s="34" t="s">
        <v>360</v>
      </c>
      <c r="L289" s="34" t="s">
        <v>349</v>
      </c>
      <c r="M289" s="34" t="s">
        <v>17</v>
      </c>
      <c r="N289" s="34" t="s">
        <v>349</v>
      </c>
      <c r="O289" s="34"/>
    </row>
    <row r="290" spans="1:15" ht="63">
      <c r="A290" s="34" t="s">
        <v>230</v>
      </c>
      <c r="B290" s="33" t="s">
        <v>33</v>
      </c>
      <c r="C290" s="48" t="s">
        <v>35</v>
      </c>
      <c r="D290" s="38" t="s">
        <v>52</v>
      </c>
      <c r="E290" s="35">
        <v>44543</v>
      </c>
      <c r="F290" s="29" t="s">
        <v>1093</v>
      </c>
      <c r="G290" s="34" t="s">
        <v>371</v>
      </c>
      <c r="H290" s="37" t="s">
        <v>485</v>
      </c>
      <c r="I290" s="34" t="s">
        <v>487</v>
      </c>
      <c r="J290" s="123" t="s">
        <v>767</v>
      </c>
      <c r="K290" s="34" t="s">
        <v>360</v>
      </c>
      <c r="L290" s="34" t="s">
        <v>349</v>
      </c>
      <c r="M290" s="34" t="s">
        <v>18</v>
      </c>
      <c r="N290" s="34" t="s">
        <v>349</v>
      </c>
      <c r="O290" s="34"/>
    </row>
    <row r="291" spans="1:15" ht="63">
      <c r="A291" s="34" t="s">
        <v>230</v>
      </c>
      <c r="B291" s="33" t="s">
        <v>33</v>
      </c>
      <c r="C291" s="48" t="s">
        <v>35</v>
      </c>
      <c r="D291" s="38" t="s">
        <v>52</v>
      </c>
      <c r="E291" s="35">
        <v>44543</v>
      </c>
      <c r="F291" s="29" t="s">
        <v>1093</v>
      </c>
      <c r="G291" s="34" t="s">
        <v>371</v>
      </c>
      <c r="H291" s="37" t="s">
        <v>485</v>
      </c>
      <c r="I291" s="34" t="s">
        <v>488</v>
      </c>
      <c r="J291" s="123" t="s">
        <v>762</v>
      </c>
      <c r="K291" s="34" t="s">
        <v>360</v>
      </c>
      <c r="L291" s="34" t="s">
        <v>349</v>
      </c>
      <c r="M291" s="34" t="s">
        <v>17</v>
      </c>
      <c r="N291" s="34" t="s">
        <v>349</v>
      </c>
      <c r="O291" s="34"/>
    </row>
    <row r="292" spans="1:15" ht="63">
      <c r="A292" s="34" t="s">
        <v>230</v>
      </c>
      <c r="B292" s="33" t="s">
        <v>33</v>
      </c>
      <c r="C292" s="48" t="s">
        <v>35</v>
      </c>
      <c r="D292" s="38" t="s">
        <v>52</v>
      </c>
      <c r="E292" s="35">
        <v>44543</v>
      </c>
      <c r="F292" s="29" t="s">
        <v>1093</v>
      </c>
      <c r="G292" s="34" t="s">
        <v>371</v>
      </c>
      <c r="H292" s="37" t="s">
        <v>485</v>
      </c>
      <c r="I292" s="34" t="s">
        <v>489</v>
      </c>
      <c r="J292" s="123" t="s">
        <v>762</v>
      </c>
      <c r="K292" s="34" t="s">
        <v>360</v>
      </c>
      <c r="L292" s="34" t="s">
        <v>349</v>
      </c>
      <c r="M292" s="34" t="s">
        <v>18</v>
      </c>
      <c r="N292" s="34" t="s">
        <v>349</v>
      </c>
      <c r="O292" s="34"/>
    </row>
    <row r="293" spans="1:15" ht="63">
      <c r="A293" s="34" t="s">
        <v>230</v>
      </c>
      <c r="B293" s="33" t="s">
        <v>33</v>
      </c>
      <c r="C293" s="48" t="s">
        <v>35</v>
      </c>
      <c r="D293" s="38" t="s">
        <v>52</v>
      </c>
      <c r="E293" s="35">
        <v>44543</v>
      </c>
      <c r="F293" s="29" t="s">
        <v>1093</v>
      </c>
      <c r="G293" s="34" t="s">
        <v>371</v>
      </c>
      <c r="H293" s="37" t="s">
        <v>485</v>
      </c>
      <c r="I293" s="34" t="s">
        <v>490</v>
      </c>
      <c r="J293" s="123" t="s">
        <v>458</v>
      </c>
      <c r="K293" s="34" t="s">
        <v>360</v>
      </c>
      <c r="L293" s="34" t="s">
        <v>349</v>
      </c>
      <c r="M293" s="34" t="s">
        <v>17</v>
      </c>
      <c r="N293" s="34" t="s">
        <v>349</v>
      </c>
      <c r="O293" s="34"/>
    </row>
    <row r="294" spans="1:15" ht="63">
      <c r="A294" s="34" t="s">
        <v>230</v>
      </c>
      <c r="B294" s="33" t="s">
        <v>33</v>
      </c>
      <c r="C294" s="48" t="s">
        <v>35</v>
      </c>
      <c r="D294" s="38" t="s">
        <v>52</v>
      </c>
      <c r="E294" s="35">
        <v>44543</v>
      </c>
      <c r="F294" s="29" t="s">
        <v>1093</v>
      </c>
      <c r="G294" s="34" t="s">
        <v>371</v>
      </c>
      <c r="H294" s="37" t="s">
        <v>485</v>
      </c>
      <c r="I294" s="34" t="s">
        <v>491</v>
      </c>
      <c r="J294" s="123" t="s">
        <v>458</v>
      </c>
      <c r="K294" s="34" t="s">
        <v>360</v>
      </c>
      <c r="L294" s="34" t="s">
        <v>349</v>
      </c>
      <c r="M294" s="34" t="s">
        <v>18</v>
      </c>
      <c r="N294" s="34" t="s">
        <v>349</v>
      </c>
      <c r="O294" s="34"/>
    </row>
    <row r="295" spans="1:15" ht="173.25">
      <c r="A295" s="34" t="s">
        <v>232</v>
      </c>
      <c r="B295" s="33" t="s">
        <v>33</v>
      </c>
      <c r="C295" s="48" t="s">
        <v>55</v>
      </c>
      <c r="D295" s="160" t="s">
        <v>671</v>
      </c>
      <c r="E295" s="35">
        <v>45922</v>
      </c>
      <c r="F295" s="29" t="s">
        <v>1093</v>
      </c>
      <c r="G295" s="160" t="s">
        <v>326</v>
      </c>
      <c r="H295" s="162" t="s">
        <v>402</v>
      </c>
      <c r="I295" s="160" t="s">
        <v>901</v>
      </c>
      <c r="J295" s="160" t="s">
        <v>349</v>
      </c>
      <c r="K295" s="160" t="s">
        <v>332</v>
      </c>
      <c r="L295" s="160" t="s">
        <v>349</v>
      </c>
      <c r="M295" s="160" t="s">
        <v>349</v>
      </c>
      <c r="N295" s="160" t="s">
        <v>349</v>
      </c>
      <c r="O295" s="127"/>
    </row>
    <row r="296" spans="1:15" ht="78.75">
      <c r="A296" s="34" t="s">
        <v>232</v>
      </c>
      <c r="B296" s="33" t="s">
        <v>33</v>
      </c>
      <c r="C296" s="48" t="s">
        <v>55</v>
      </c>
      <c r="D296" s="160" t="s">
        <v>671</v>
      </c>
      <c r="E296" s="35">
        <v>45922</v>
      </c>
      <c r="F296" s="161" t="s">
        <v>659</v>
      </c>
      <c r="G296" s="160" t="s">
        <v>326</v>
      </c>
      <c r="H296" s="162" t="s">
        <v>902</v>
      </c>
      <c r="I296" s="160" t="s">
        <v>903</v>
      </c>
      <c r="J296" s="183" t="s">
        <v>47</v>
      </c>
      <c r="K296" s="160" t="s">
        <v>332</v>
      </c>
      <c r="L296" s="160" t="s">
        <v>349</v>
      </c>
      <c r="M296" s="160" t="s">
        <v>349</v>
      </c>
      <c r="N296" s="160" t="s">
        <v>349</v>
      </c>
      <c r="O296" s="34"/>
    </row>
    <row r="297" spans="1:15" ht="189">
      <c r="A297" s="34" t="s">
        <v>232</v>
      </c>
      <c r="B297" s="33" t="s">
        <v>33</v>
      </c>
      <c r="C297" s="48" t="s">
        <v>55</v>
      </c>
      <c r="D297" s="160" t="s">
        <v>671</v>
      </c>
      <c r="E297" s="35">
        <v>45922</v>
      </c>
      <c r="F297" s="29" t="s">
        <v>1093</v>
      </c>
      <c r="G297" s="160" t="s">
        <v>326</v>
      </c>
      <c r="H297" s="162" t="s">
        <v>902</v>
      </c>
      <c r="I297" s="160" t="s">
        <v>904</v>
      </c>
      <c r="J297" s="160" t="s">
        <v>906</v>
      </c>
      <c r="K297" s="191" t="s">
        <v>334</v>
      </c>
      <c r="L297" s="160" t="s">
        <v>905</v>
      </c>
      <c r="M297" s="160" t="s">
        <v>349</v>
      </c>
      <c r="N297" s="160" t="s">
        <v>349</v>
      </c>
      <c r="O297" s="34"/>
    </row>
    <row r="298" spans="1:15" ht="236.25">
      <c r="A298" s="34" t="s">
        <v>232</v>
      </c>
      <c r="B298" s="33" t="s">
        <v>33</v>
      </c>
      <c r="C298" s="48" t="s">
        <v>55</v>
      </c>
      <c r="D298" s="160" t="s">
        <v>671</v>
      </c>
      <c r="E298" s="35">
        <v>45922</v>
      </c>
      <c r="F298" s="29" t="s">
        <v>1093</v>
      </c>
      <c r="G298" s="160" t="s">
        <v>907</v>
      </c>
      <c r="H298" s="162" t="s">
        <v>349</v>
      </c>
      <c r="I298" s="160" t="s">
        <v>908</v>
      </c>
      <c r="J298" s="160" t="s">
        <v>349</v>
      </c>
      <c r="K298" s="160" t="s">
        <v>332</v>
      </c>
      <c r="L298" s="160" t="s">
        <v>349</v>
      </c>
      <c r="M298" s="160" t="s">
        <v>349</v>
      </c>
      <c r="N298" s="160" t="s">
        <v>349</v>
      </c>
      <c r="O298" s="34"/>
    </row>
    <row r="299" spans="1:15" ht="236.25">
      <c r="A299" s="34" t="s">
        <v>232</v>
      </c>
      <c r="B299" s="33" t="s">
        <v>33</v>
      </c>
      <c r="C299" s="48" t="s">
        <v>55</v>
      </c>
      <c r="D299" s="160" t="s">
        <v>671</v>
      </c>
      <c r="E299" s="35">
        <v>45922</v>
      </c>
      <c r="F299" s="29" t="s">
        <v>1093</v>
      </c>
      <c r="G299" s="160" t="s">
        <v>907</v>
      </c>
      <c r="H299" s="162" t="s">
        <v>909</v>
      </c>
      <c r="I299" s="160" t="s">
        <v>910</v>
      </c>
      <c r="J299" s="160" t="s">
        <v>349</v>
      </c>
      <c r="K299" s="160" t="s">
        <v>332</v>
      </c>
      <c r="L299" s="160" t="s">
        <v>349</v>
      </c>
      <c r="M299" s="160" t="s">
        <v>349</v>
      </c>
      <c r="N299" s="160" t="s">
        <v>349</v>
      </c>
      <c r="O299" s="34"/>
    </row>
    <row r="300" spans="1:15" ht="236.25">
      <c r="A300" s="34" t="s">
        <v>232</v>
      </c>
      <c r="B300" s="33" t="s">
        <v>33</v>
      </c>
      <c r="C300" s="48" t="s">
        <v>55</v>
      </c>
      <c r="D300" s="160" t="s">
        <v>671</v>
      </c>
      <c r="E300" s="35">
        <v>45922</v>
      </c>
      <c r="F300" s="29" t="s">
        <v>1093</v>
      </c>
      <c r="G300" s="160" t="s">
        <v>907</v>
      </c>
      <c r="H300" s="162" t="s">
        <v>911</v>
      </c>
      <c r="I300" s="160" t="s">
        <v>912</v>
      </c>
      <c r="J300" s="160" t="s">
        <v>349</v>
      </c>
      <c r="K300" s="160" t="s">
        <v>332</v>
      </c>
      <c r="L300" s="160" t="s">
        <v>349</v>
      </c>
      <c r="M300" s="160" t="s">
        <v>349</v>
      </c>
      <c r="N300" s="160" t="s">
        <v>349</v>
      </c>
      <c r="O300" s="34"/>
    </row>
    <row r="301" spans="1:15" ht="63">
      <c r="A301" s="34" t="s">
        <v>232</v>
      </c>
      <c r="B301" s="33" t="s">
        <v>33</v>
      </c>
      <c r="C301" s="48" t="s">
        <v>55</v>
      </c>
      <c r="D301" s="160" t="s">
        <v>671</v>
      </c>
      <c r="E301" s="35">
        <v>45922</v>
      </c>
      <c r="F301" s="161" t="s">
        <v>659</v>
      </c>
      <c r="G301" s="160" t="s">
        <v>326</v>
      </c>
      <c r="H301" s="162" t="s">
        <v>349</v>
      </c>
      <c r="I301" s="160" t="s">
        <v>913</v>
      </c>
      <c r="J301" s="183" t="s">
        <v>47</v>
      </c>
      <c r="K301" s="160" t="s">
        <v>360</v>
      </c>
      <c r="L301" s="160" t="s">
        <v>349</v>
      </c>
      <c r="M301" s="160" t="s">
        <v>349</v>
      </c>
      <c r="N301" s="160" t="s">
        <v>349</v>
      </c>
      <c r="O301" s="34"/>
    </row>
    <row r="302" spans="1:15" ht="47.25">
      <c r="A302" s="34" t="s">
        <v>232</v>
      </c>
      <c r="B302" s="33" t="s">
        <v>33</v>
      </c>
      <c r="C302" s="48" t="s">
        <v>55</v>
      </c>
      <c r="D302" s="160" t="s">
        <v>671</v>
      </c>
      <c r="E302" s="35">
        <v>45922</v>
      </c>
      <c r="F302" s="29" t="s">
        <v>1093</v>
      </c>
      <c r="G302" s="160" t="s">
        <v>349</v>
      </c>
      <c r="H302" s="162" t="s">
        <v>349</v>
      </c>
      <c r="I302" s="160" t="s">
        <v>914</v>
      </c>
      <c r="J302" s="160" t="s">
        <v>349</v>
      </c>
      <c r="K302" s="160" t="s">
        <v>15</v>
      </c>
      <c r="L302" s="160" t="s">
        <v>349</v>
      </c>
      <c r="M302" s="160" t="s">
        <v>349</v>
      </c>
      <c r="N302" s="160" t="s">
        <v>349</v>
      </c>
      <c r="O302" s="34"/>
    </row>
    <row r="303" spans="1:15" ht="31.5">
      <c r="A303" s="34" t="s">
        <v>234</v>
      </c>
      <c r="B303" s="33" t="s">
        <v>28</v>
      </c>
      <c r="C303" s="48" t="s">
        <v>51</v>
      </c>
      <c r="D303" s="34" t="s">
        <v>52</v>
      </c>
      <c r="E303" s="35">
        <v>44302</v>
      </c>
      <c r="F303" s="97" t="s">
        <v>333</v>
      </c>
      <c r="G303" s="98" t="s">
        <v>47</v>
      </c>
      <c r="H303" s="98" t="s">
        <v>47</v>
      </c>
      <c r="I303" s="98" t="s">
        <v>47</v>
      </c>
      <c r="J303" s="98" t="s">
        <v>47</v>
      </c>
      <c r="K303" s="98" t="s">
        <v>47</v>
      </c>
      <c r="L303" s="98" t="s">
        <v>47</v>
      </c>
      <c r="M303" s="98" t="s">
        <v>47</v>
      </c>
      <c r="N303" s="98" t="s">
        <v>47</v>
      </c>
      <c r="O303" s="34"/>
    </row>
    <row r="304" spans="1:15" ht="126">
      <c r="A304" s="34" t="s">
        <v>236</v>
      </c>
      <c r="B304" s="33" t="s">
        <v>32</v>
      </c>
      <c r="C304" s="48" t="s">
        <v>55</v>
      </c>
      <c r="D304" s="157" t="s">
        <v>671</v>
      </c>
      <c r="E304" s="35">
        <v>45924</v>
      </c>
      <c r="F304" s="29" t="s">
        <v>1093</v>
      </c>
      <c r="G304" s="157" t="s">
        <v>326</v>
      </c>
      <c r="H304" s="158" t="s">
        <v>880</v>
      </c>
      <c r="I304" s="157" t="s">
        <v>879</v>
      </c>
      <c r="J304" s="28" t="s">
        <v>349</v>
      </c>
      <c r="K304" s="157" t="s">
        <v>332</v>
      </c>
      <c r="L304" s="157" t="s">
        <v>349</v>
      </c>
      <c r="M304" s="157" t="s">
        <v>349</v>
      </c>
      <c r="N304" s="157" t="s">
        <v>349</v>
      </c>
      <c r="O304" s="34"/>
    </row>
    <row r="305" spans="1:15" ht="94.5">
      <c r="A305" s="34" t="s">
        <v>236</v>
      </c>
      <c r="B305" s="33" t="s">
        <v>32</v>
      </c>
      <c r="C305" s="48" t="s">
        <v>55</v>
      </c>
      <c r="D305" s="157" t="s">
        <v>671</v>
      </c>
      <c r="E305" s="35">
        <v>45924</v>
      </c>
      <c r="F305" s="29" t="s">
        <v>1093</v>
      </c>
      <c r="G305" s="157" t="s">
        <v>326</v>
      </c>
      <c r="H305" s="158" t="s">
        <v>882</v>
      </c>
      <c r="I305" s="157" t="s">
        <v>881</v>
      </c>
      <c r="J305" s="28" t="s">
        <v>883</v>
      </c>
      <c r="K305" s="157" t="s">
        <v>332</v>
      </c>
      <c r="L305" s="157" t="s">
        <v>349</v>
      </c>
      <c r="M305" s="157" t="s">
        <v>349</v>
      </c>
      <c r="N305" s="157" t="s">
        <v>884</v>
      </c>
      <c r="O305" s="34"/>
    </row>
    <row r="306" spans="1:15" ht="110.25">
      <c r="A306" s="34" t="s">
        <v>236</v>
      </c>
      <c r="B306" s="33" t="s">
        <v>32</v>
      </c>
      <c r="C306" s="48" t="s">
        <v>55</v>
      </c>
      <c r="D306" s="157" t="s">
        <v>671</v>
      </c>
      <c r="E306" s="35">
        <v>45924</v>
      </c>
      <c r="F306" s="29" t="s">
        <v>1093</v>
      </c>
      <c r="G306" s="157" t="s">
        <v>326</v>
      </c>
      <c r="H306" s="158" t="s">
        <v>453</v>
      </c>
      <c r="I306" s="157" t="s">
        <v>885</v>
      </c>
      <c r="J306" s="157" t="s">
        <v>349</v>
      </c>
      <c r="K306" s="157" t="s">
        <v>332</v>
      </c>
      <c r="L306" s="157" t="s">
        <v>349</v>
      </c>
      <c r="M306" s="157" t="s">
        <v>349</v>
      </c>
      <c r="N306" s="157" t="s">
        <v>349</v>
      </c>
      <c r="O306" s="34"/>
    </row>
    <row r="307" spans="1:15" ht="63">
      <c r="A307" s="34" t="s">
        <v>238</v>
      </c>
      <c r="B307" s="33" t="s">
        <v>27</v>
      </c>
      <c r="C307" s="48" t="s">
        <v>55</v>
      </c>
      <c r="D307" s="34" t="s">
        <v>61</v>
      </c>
      <c r="E307" s="35">
        <v>44181</v>
      </c>
      <c r="F307" s="97" t="s">
        <v>659</v>
      </c>
      <c r="G307" s="34" t="s">
        <v>326</v>
      </c>
      <c r="H307" s="37" t="s">
        <v>330</v>
      </c>
      <c r="I307" s="34" t="s">
        <v>493</v>
      </c>
      <c r="J307" s="183" t="s">
        <v>47</v>
      </c>
      <c r="K307" s="34" t="s">
        <v>332</v>
      </c>
      <c r="L307" s="34" t="s">
        <v>349</v>
      </c>
      <c r="M307" s="34" t="s">
        <v>349</v>
      </c>
      <c r="N307" s="34" t="s">
        <v>349</v>
      </c>
      <c r="O307" s="34" t="s">
        <v>494</v>
      </c>
    </row>
    <row r="308" spans="1:15" ht="63">
      <c r="A308" s="34" t="s">
        <v>238</v>
      </c>
      <c r="B308" s="33" t="s">
        <v>27</v>
      </c>
      <c r="C308" s="48" t="s">
        <v>55</v>
      </c>
      <c r="D308" s="34" t="s">
        <v>61</v>
      </c>
      <c r="E308" s="35">
        <v>44181</v>
      </c>
      <c r="F308" s="97" t="s">
        <v>659</v>
      </c>
      <c r="G308" s="34" t="s">
        <v>326</v>
      </c>
      <c r="H308" s="37" t="s">
        <v>330</v>
      </c>
      <c r="I308" s="34" t="s">
        <v>495</v>
      </c>
      <c r="J308" s="183" t="s">
        <v>47</v>
      </c>
      <c r="K308" s="34" t="s">
        <v>15</v>
      </c>
      <c r="L308" s="34" t="s">
        <v>349</v>
      </c>
      <c r="M308" s="34" t="s">
        <v>349</v>
      </c>
      <c r="N308" s="34" t="s">
        <v>349</v>
      </c>
      <c r="O308" s="34"/>
    </row>
    <row r="309" spans="1:15" ht="78.75">
      <c r="A309" s="34" t="s">
        <v>238</v>
      </c>
      <c r="B309" s="33" t="s">
        <v>27</v>
      </c>
      <c r="C309" s="48" t="s">
        <v>55</v>
      </c>
      <c r="D309" s="34" t="s">
        <v>61</v>
      </c>
      <c r="E309" s="35">
        <v>44181</v>
      </c>
      <c r="F309" s="97" t="s">
        <v>659</v>
      </c>
      <c r="G309" s="34" t="s">
        <v>326</v>
      </c>
      <c r="H309" s="37" t="s">
        <v>330</v>
      </c>
      <c r="I309" s="34" t="s">
        <v>496</v>
      </c>
      <c r="J309" s="183" t="s">
        <v>47</v>
      </c>
      <c r="K309" s="34" t="s">
        <v>332</v>
      </c>
      <c r="L309" s="34" t="s">
        <v>349</v>
      </c>
      <c r="M309" s="34" t="s">
        <v>349</v>
      </c>
      <c r="N309" s="34" t="s">
        <v>349</v>
      </c>
      <c r="O309" s="34"/>
    </row>
    <row r="310" spans="1:15" ht="173.25">
      <c r="A310" s="34" t="s">
        <v>238</v>
      </c>
      <c r="B310" s="33" t="s">
        <v>27</v>
      </c>
      <c r="C310" s="48" t="s">
        <v>55</v>
      </c>
      <c r="D310" s="34" t="s">
        <v>61</v>
      </c>
      <c r="E310" s="35">
        <v>44181</v>
      </c>
      <c r="F310" s="97" t="s">
        <v>659</v>
      </c>
      <c r="G310" s="34" t="s">
        <v>326</v>
      </c>
      <c r="H310" s="37" t="s">
        <v>330</v>
      </c>
      <c r="I310" s="34" t="s">
        <v>497</v>
      </c>
      <c r="J310" s="183" t="s">
        <v>47</v>
      </c>
      <c r="K310" s="34" t="s">
        <v>332</v>
      </c>
      <c r="L310" s="34" t="s">
        <v>349</v>
      </c>
      <c r="M310" s="34" t="s">
        <v>17</v>
      </c>
      <c r="N310" s="34" t="s">
        <v>349</v>
      </c>
      <c r="O310" s="34"/>
    </row>
    <row r="311" spans="1:15" ht="220.5">
      <c r="A311" s="34" t="s">
        <v>240</v>
      </c>
      <c r="B311" s="33" t="s">
        <v>29</v>
      </c>
      <c r="C311" s="48" t="s">
        <v>51</v>
      </c>
      <c r="D311" s="138" t="s">
        <v>671</v>
      </c>
      <c r="E311" s="35">
        <v>45967</v>
      </c>
      <c r="F311" s="29" t="s">
        <v>1093</v>
      </c>
      <c r="G311" s="34" t="s">
        <v>326</v>
      </c>
      <c r="H311" s="37" t="s">
        <v>330</v>
      </c>
      <c r="I311" s="138" t="s">
        <v>810</v>
      </c>
      <c r="J311" s="138" t="s">
        <v>349</v>
      </c>
      <c r="K311" s="191" t="s">
        <v>334</v>
      </c>
      <c r="L311" s="138" t="s">
        <v>811</v>
      </c>
      <c r="M311" s="138" t="s">
        <v>349</v>
      </c>
      <c r="N311" s="138" t="s">
        <v>349</v>
      </c>
      <c r="O311" s="34"/>
    </row>
    <row r="312" spans="1:15" ht="252">
      <c r="A312" s="34" t="s">
        <v>240</v>
      </c>
      <c r="B312" s="33" t="s">
        <v>29</v>
      </c>
      <c r="C312" s="48" t="s">
        <v>51</v>
      </c>
      <c r="D312" s="138" t="s">
        <v>809</v>
      </c>
      <c r="E312" s="35">
        <v>45967</v>
      </c>
      <c r="F312" s="29" t="s">
        <v>1093</v>
      </c>
      <c r="G312" s="138" t="s">
        <v>347</v>
      </c>
      <c r="H312" s="139" t="s">
        <v>330</v>
      </c>
      <c r="I312" s="138" t="s">
        <v>812</v>
      </c>
      <c r="J312" s="138" t="s">
        <v>349</v>
      </c>
      <c r="K312" s="138" t="s">
        <v>360</v>
      </c>
      <c r="L312" s="138" t="s">
        <v>349</v>
      </c>
      <c r="M312" s="138" t="s">
        <v>349</v>
      </c>
      <c r="N312" s="138" t="s">
        <v>349</v>
      </c>
      <c r="O312" s="34"/>
    </row>
    <row r="313" spans="1:15" ht="41.1" customHeight="1">
      <c r="A313" s="34" t="s">
        <v>240</v>
      </c>
      <c r="B313" s="33" t="s">
        <v>29</v>
      </c>
      <c r="C313" s="48" t="s">
        <v>51</v>
      </c>
      <c r="D313" s="34" t="s">
        <v>52</v>
      </c>
      <c r="E313" s="35">
        <v>44393</v>
      </c>
      <c r="F313" s="97" t="s">
        <v>659</v>
      </c>
      <c r="G313" s="34" t="s">
        <v>347</v>
      </c>
      <c r="H313" s="37" t="s">
        <v>330</v>
      </c>
      <c r="I313" s="34" t="s">
        <v>498</v>
      </c>
      <c r="J313" s="183" t="s">
        <v>47</v>
      </c>
      <c r="K313" s="34" t="s">
        <v>332</v>
      </c>
      <c r="L313" s="34" t="s">
        <v>349</v>
      </c>
      <c r="M313" s="34" t="s">
        <v>349</v>
      </c>
      <c r="N313" s="34" t="s">
        <v>349</v>
      </c>
      <c r="O313" s="34"/>
    </row>
    <row r="314" spans="1:15" ht="272.10000000000002" customHeight="1">
      <c r="A314" s="34" t="s">
        <v>242</v>
      </c>
      <c r="B314" s="33" t="s">
        <v>29</v>
      </c>
      <c r="C314" s="48" t="s">
        <v>51</v>
      </c>
      <c r="D314" s="135" t="s">
        <v>671</v>
      </c>
      <c r="E314" s="35">
        <v>45967</v>
      </c>
      <c r="F314" s="136" t="s">
        <v>333</v>
      </c>
      <c r="G314" s="135" t="s">
        <v>47</v>
      </c>
      <c r="H314" s="135" t="s">
        <v>47</v>
      </c>
      <c r="I314" s="135" t="s">
        <v>47</v>
      </c>
      <c r="J314" s="135" t="s">
        <v>47</v>
      </c>
      <c r="K314" s="135" t="s">
        <v>47</v>
      </c>
      <c r="L314" s="135" t="s">
        <v>47</v>
      </c>
      <c r="M314" s="135" t="s">
        <v>47</v>
      </c>
      <c r="N314" s="135" t="s">
        <v>47</v>
      </c>
      <c r="O314" s="135" t="s">
        <v>802</v>
      </c>
    </row>
    <row r="315" spans="1:15">
      <c r="A315" s="34" t="s">
        <v>244</v>
      </c>
      <c r="B315" s="33" t="s">
        <v>27</v>
      </c>
      <c r="C315" s="48" t="s">
        <v>55</v>
      </c>
      <c r="D315" s="34" t="s">
        <v>245</v>
      </c>
      <c r="E315" s="35">
        <v>44301</v>
      </c>
      <c r="F315" s="36" t="s">
        <v>333</v>
      </c>
      <c r="G315" s="34" t="s">
        <v>47</v>
      </c>
      <c r="H315" s="37" t="s">
        <v>47</v>
      </c>
      <c r="I315" s="34" t="s">
        <v>47</v>
      </c>
      <c r="J315" s="98" t="s">
        <v>47</v>
      </c>
      <c r="K315" s="34" t="s">
        <v>47</v>
      </c>
      <c r="L315" s="34" t="s">
        <v>47</v>
      </c>
      <c r="M315" s="34" t="s">
        <v>47</v>
      </c>
      <c r="N315" s="34" t="s">
        <v>47</v>
      </c>
      <c r="O315" s="34"/>
    </row>
    <row r="316" spans="1:15" ht="31.5">
      <c r="A316" s="34" t="s">
        <v>247</v>
      </c>
      <c r="B316" s="33" t="s">
        <v>28</v>
      </c>
      <c r="C316" s="48" t="s">
        <v>51</v>
      </c>
      <c r="D316" s="178" t="s">
        <v>61</v>
      </c>
      <c r="E316" s="39">
        <v>45929</v>
      </c>
      <c r="F316" s="36" t="s">
        <v>333</v>
      </c>
      <c r="G316" s="34" t="s">
        <v>47</v>
      </c>
      <c r="H316" s="37" t="s">
        <v>47</v>
      </c>
      <c r="I316" s="34" t="s">
        <v>47</v>
      </c>
      <c r="J316" s="98" t="s">
        <v>47</v>
      </c>
      <c r="K316" s="34" t="s">
        <v>47</v>
      </c>
      <c r="L316" s="34" t="s">
        <v>47</v>
      </c>
      <c r="M316" s="34" t="s">
        <v>47</v>
      </c>
      <c r="N316" s="34" t="s">
        <v>47</v>
      </c>
      <c r="O316" s="34"/>
    </row>
    <row r="317" spans="1:15" ht="346.5">
      <c r="A317" s="34" t="s">
        <v>249</v>
      </c>
      <c r="B317" s="33" t="s">
        <v>33</v>
      </c>
      <c r="C317" s="48" t="s">
        <v>35</v>
      </c>
      <c r="D317" s="173" t="s">
        <v>975</v>
      </c>
      <c r="E317" s="35">
        <v>45999</v>
      </c>
      <c r="F317" s="29" t="s">
        <v>1093</v>
      </c>
      <c r="G317" s="135" t="s">
        <v>793</v>
      </c>
      <c r="H317" s="137" t="s">
        <v>330</v>
      </c>
      <c r="I317" s="216" t="s">
        <v>791</v>
      </c>
      <c r="J317" s="135" t="s">
        <v>790</v>
      </c>
      <c r="K317" s="135" t="s">
        <v>360</v>
      </c>
      <c r="L317" s="135" t="s">
        <v>349</v>
      </c>
      <c r="M317" s="135" t="s">
        <v>17</v>
      </c>
      <c r="N317" s="34">
        <v>975</v>
      </c>
      <c r="O317" s="135" t="s">
        <v>792</v>
      </c>
    </row>
    <row r="318" spans="1:15" ht="189">
      <c r="A318" s="34" t="s">
        <v>249</v>
      </c>
      <c r="B318" s="33" t="s">
        <v>33</v>
      </c>
      <c r="C318" s="48" t="s">
        <v>35</v>
      </c>
      <c r="D318" s="173" t="s">
        <v>975</v>
      </c>
      <c r="E318" s="35">
        <v>45999</v>
      </c>
      <c r="F318" s="29" t="s">
        <v>1093</v>
      </c>
      <c r="G318" s="135" t="s">
        <v>794</v>
      </c>
      <c r="H318" s="137" t="s">
        <v>795</v>
      </c>
      <c r="I318" s="135" t="s">
        <v>796</v>
      </c>
      <c r="J318" s="28" t="s">
        <v>349</v>
      </c>
      <c r="K318" s="28" t="s">
        <v>332</v>
      </c>
      <c r="L318" s="135" t="s">
        <v>349</v>
      </c>
      <c r="M318" s="135" t="s">
        <v>349</v>
      </c>
      <c r="N318" s="135" t="s">
        <v>349</v>
      </c>
      <c r="O318" s="34"/>
    </row>
    <row r="319" spans="1:15" ht="189">
      <c r="A319" s="34" t="s">
        <v>249</v>
      </c>
      <c r="B319" s="33" t="s">
        <v>33</v>
      </c>
      <c r="C319" s="48" t="s">
        <v>35</v>
      </c>
      <c r="D319" s="173" t="s">
        <v>975</v>
      </c>
      <c r="E319" s="35">
        <v>45999</v>
      </c>
      <c r="F319" s="29" t="s">
        <v>1093</v>
      </c>
      <c r="G319" s="135" t="s">
        <v>794</v>
      </c>
      <c r="H319" s="137" t="s">
        <v>798</v>
      </c>
      <c r="I319" s="135" t="s">
        <v>797</v>
      </c>
      <c r="J319" s="28" t="s">
        <v>349</v>
      </c>
      <c r="K319" s="28" t="s">
        <v>332</v>
      </c>
      <c r="L319" s="135" t="s">
        <v>349</v>
      </c>
      <c r="M319" s="135" t="s">
        <v>349</v>
      </c>
      <c r="N319" s="135" t="s">
        <v>349</v>
      </c>
      <c r="O319" s="34"/>
    </row>
    <row r="320" spans="1:15" ht="189">
      <c r="A320" s="34" t="s">
        <v>249</v>
      </c>
      <c r="B320" s="33" t="s">
        <v>33</v>
      </c>
      <c r="C320" s="48" t="s">
        <v>35</v>
      </c>
      <c r="D320" s="173" t="s">
        <v>975</v>
      </c>
      <c r="E320" s="35">
        <v>45999</v>
      </c>
      <c r="F320" s="29" t="s">
        <v>1093</v>
      </c>
      <c r="G320" s="135" t="s">
        <v>794</v>
      </c>
      <c r="H320" s="137" t="s">
        <v>800</v>
      </c>
      <c r="I320" s="135" t="s">
        <v>799</v>
      </c>
      <c r="J320" s="28" t="s">
        <v>349</v>
      </c>
      <c r="K320" s="28" t="s">
        <v>332</v>
      </c>
      <c r="L320" s="135" t="s">
        <v>349</v>
      </c>
      <c r="M320" s="135" t="s">
        <v>349</v>
      </c>
      <c r="N320" s="135" t="s">
        <v>349</v>
      </c>
      <c r="O320" s="34"/>
    </row>
    <row r="321" spans="1:15" ht="189">
      <c r="A321" s="34" t="s">
        <v>249</v>
      </c>
      <c r="B321" s="33" t="s">
        <v>33</v>
      </c>
      <c r="C321" s="48" t="s">
        <v>35</v>
      </c>
      <c r="D321" s="173" t="s">
        <v>975</v>
      </c>
      <c r="E321" s="35">
        <v>45999</v>
      </c>
      <c r="F321" s="136" t="s">
        <v>659</v>
      </c>
      <c r="G321" s="135" t="s">
        <v>794</v>
      </c>
      <c r="H321" s="137" t="s">
        <v>330</v>
      </c>
      <c r="I321" s="135" t="s">
        <v>801</v>
      </c>
      <c r="J321" s="183" t="s">
        <v>47</v>
      </c>
      <c r="K321" s="28" t="s">
        <v>332</v>
      </c>
      <c r="L321" s="135" t="s">
        <v>349</v>
      </c>
      <c r="M321" s="135" t="s">
        <v>349</v>
      </c>
      <c r="N321" s="34">
        <v>71</v>
      </c>
      <c r="O321" s="34"/>
    </row>
    <row r="322" spans="1:15" ht="110.25">
      <c r="A322" s="34" t="s">
        <v>251</v>
      </c>
      <c r="B322" s="33" t="s">
        <v>27</v>
      </c>
      <c r="C322" s="48" t="s">
        <v>51</v>
      </c>
      <c r="D322" s="178" t="s">
        <v>671</v>
      </c>
      <c r="E322" s="35">
        <v>46036</v>
      </c>
      <c r="F322" s="179" t="s">
        <v>659</v>
      </c>
      <c r="G322" s="178" t="s">
        <v>326</v>
      </c>
      <c r="H322" s="180" t="s">
        <v>330</v>
      </c>
      <c r="I322" s="178" t="s">
        <v>980</v>
      </c>
      <c r="J322" s="183" t="s">
        <v>47</v>
      </c>
      <c r="K322" s="178" t="s">
        <v>377</v>
      </c>
      <c r="L322" s="178" t="s">
        <v>981</v>
      </c>
      <c r="M322" s="178" t="s">
        <v>18</v>
      </c>
      <c r="N322" s="178" t="s">
        <v>349</v>
      </c>
      <c r="O322" s="34"/>
    </row>
    <row r="323" spans="1:15" ht="94.5">
      <c r="A323" s="34" t="s">
        <v>253</v>
      </c>
      <c r="B323" s="33" t="s">
        <v>33</v>
      </c>
      <c r="C323" s="48" t="s">
        <v>55</v>
      </c>
      <c r="D323" s="147" t="s">
        <v>671</v>
      </c>
      <c r="E323" s="35">
        <v>45930</v>
      </c>
      <c r="F323" s="29" t="s">
        <v>1093</v>
      </c>
      <c r="G323" s="147" t="s">
        <v>326</v>
      </c>
      <c r="H323" s="150" t="s">
        <v>511</v>
      </c>
      <c r="I323" s="147" t="s">
        <v>827</v>
      </c>
      <c r="J323" s="147" t="s">
        <v>349</v>
      </c>
      <c r="K323" s="147" t="s">
        <v>15</v>
      </c>
      <c r="L323" s="147" t="s">
        <v>349</v>
      </c>
      <c r="M323" s="147" t="s">
        <v>349</v>
      </c>
      <c r="N323" s="147" t="s">
        <v>349</v>
      </c>
      <c r="O323" s="34"/>
    </row>
    <row r="324" spans="1:15" ht="31.5">
      <c r="A324" s="34" t="s">
        <v>253</v>
      </c>
      <c r="B324" s="33" t="s">
        <v>33</v>
      </c>
      <c r="C324" s="48" t="s">
        <v>55</v>
      </c>
      <c r="D324" s="147" t="s">
        <v>671</v>
      </c>
      <c r="E324" s="35">
        <v>45930</v>
      </c>
      <c r="F324" s="29" t="s">
        <v>1093</v>
      </c>
      <c r="G324" s="147" t="s">
        <v>326</v>
      </c>
      <c r="H324" s="150" t="s">
        <v>492</v>
      </c>
      <c r="I324" s="147" t="s">
        <v>828</v>
      </c>
      <c r="J324" s="147" t="s">
        <v>829</v>
      </c>
      <c r="K324" s="147" t="s">
        <v>332</v>
      </c>
      <c r="L324" s="147" t="s">
        <v>349</v>
      </c>
      <c r="M324" s="147" t="s">
        <v>349</v>
      </c>
      <c r="N324" s="147" t="s">
        <v>349</v>
      </c>
      <c r="O324" s="34"/>
    </row>
    <row r="325" spans="1:15" ht="31.5">
      <c r="A325" s="34" t="s">
        <v>253</v>
      </c>
      <c r="B325" s="33" t="s">
        <v>33</v>
      </c>
      <c r="C325" s="48" t="s">
        <v>55</v>
      </c>
      <c r="D325" s="147" t="s">
        <v>671</v>
      </c>
      <c r="E325" s="35">
        <v>45930</v>
      </c>
      <c r="F325" s="29" t="s">
        <v>1093</v>
      </c>
      <c r="G325" s="147" t="s">
        <v>326</v>
      </c>
      <c r="H325" s="150" t="s">
        <v>492</v>
      </c>
      <c r="I325" s="147" t="s">
        <v>830</v>
      </c>
      <c r="J325" s="147" t="s">
        <v>763</v>
      </c>
      <c r="K325" s="147" t="s">
        <v>332</v>
      </c>
      <c r="L325" s="147" t="s">
        <v>349</v>
      </c>
      <c r="M325" s="147" t="s">
        <v>349</v>
      </c>
      <c r="N325" s="147" t="s">
        <v>349</v>
      </c>
      <c r="O325" s="34"/>
    </row>
    <row r="326" spans="1:15" ht="78.75">
      <c r="A326" s="34" t="s">
        <v>253</v>
      </c>
      <c r="B326" s="33" t="s">
        <v>33</v>
      </c>
      <c r="C326" s="48" t="s">
        <v>55</v>
      </c>
      <c r="D326" s="147" t="s">
        <v>671</v>
      </c>
      <c r="E326" s="35">
        <v>45930</v>
      </c>
      <c r="F326" s="148" t="s">
        <v>659</v>
      </c>
      <c r="G326" s="147" t="s">
        <v>326</v>
      </c>
      <c r="H326" s="150" t="s">
        <v>492</v>
      </c>
      <c r="I326" s="147" t="s">
        <v>831</v>
      </c>
      <c r="J326" s="183" t="s">
        <v>47</v>
      </c>
      <c r="K326" s="191" t="s">
        <v>334</v>
      </c>
      <c r="L326" s="147" t="s">
        <v>832</v>
      </c>
      <c r="M326" s="147" t="s">
        <v>349</v>
      </c>
      <c r="N326" s="147" t="s">
        <v>349</v>
      </c>
      <c r="O326" s="34"/>
    </row>
    <row r="327" spans="1:15" ht="31.5">
      <c r="A327" s="34" t="s">
        <v>255</v>
      </c>
      <c r="B327" s="33" t="s">
        <v>33</v>
      </c>
      <c r="C327" s="48" t="s">
        <v>55</v>
      </c>
      <c r="D327" s="34" t="s">
        <v>56</v>
      </c>
      <c r="E327" s="35">
        <v>44194</v>
      </c>
      <c r="F327" s="29" t="s">
        <v>1093</v>
      </c>
      <c r="G327" s="34" t="s">
        <v>371</v>
      </c>
      <c r="H327" s="37" t="s">
        <v>499</v>
      </c>
      <c r="I327" s="34" t="s">
        <v>500</v>
      </c>
      <c r="J327" s="123" t="s">
        <v>349</v>
      </c>
      <c r="K327" s="34" t="s">
        <v>360</v>
      </c>
      <c r="L327" s="34" t="s">
        <v>349</v>
      </c>
      <c r="M327" s="34" t="s">
        <v>18</v>
      </c>
      <c r="N327" s="34" t="s">
        <v>349</v>
      </c>
      <c r="O327" s="34"/>
    </row>
    <row r="328" spans="1:15" ht="31.5">
      <c r="A328" s="34" t="s">
        <v>255</v>
      </c>
      <c r="B328" s="33" t="s">
        <v>33</v>
      </c>
      <c r="C328" s="48" t="s">
        <v>55</v>
      </c>
      <c r="D328" s="34" t="s">
        <v>56</v>
      </c>
      <c r="E328" s="35">
        <v>44194</v>
      </c>
      <c r="F328" s="99" t="s">
        <v>659</v>
      </c>
      <c r="G328" s="34" t="s">
        <v>371</v>
      </c>
      <c r="H328" s="37" t="s">
        <v>499</v>
      </c>
      <c r="I328" s="34" t="s">
        <v>501</v>
      </c>
      <c r="J328" s="183" t="s">
        <v>47</v>
      </c>
      <c r="K328" s="34" t="s">
        <v>332</v>
      </c>
      <c r="L328" s="34" t="s">
        <v>349</v>
      </c>
      <c r="M328" s="34" t="s">
        <v>18</v>
      </c>
      <c r="N328" s="34" t="s">
        <v>349</v>
      </c>
      <c r="O328" s="34"/>
    </row>
    <row r="329" spans="1:15" ht="31.5">
      <c r="A329" s="34" t="s">
        <v>255</v>
      </c>
      <c r="B329" s="33" t="s">
        <v>33</v>
      </c>
      <c r="C329" s="48" t="s">
        <v>55</v>
      </c>
      <c r="D329" s="34" t="s">
        <v>56</v>
      </c>
      <c r="E329" s="35">
        <v>44194</v>
      </c>
      <c r="F329" s="29" t="s">
        <v>1093</v>
      </c>
      <c r="G329" s="34" t="s">
        <v>371</v>
      </c>
      <c r="H329" s="37" t="s">
        <v>499</v>
      </c>
      <c r="I329" s="34" t="s">
        <v>502</v>
      </c>
      <c r="J329" s="123" t="s">
        <v>349</v>
      </c>
      <c r="K329" s="34" t="s">
        <v>360</v>
      </c>
      <c r="L329" s="34" t="s">
        <v>349</v>
      </c>
      <c r="M329" s="34" t="s">
        <v>17</v>
      </c>
      <c r="N329" s="34" t="s">
        <v>349</v>
      </c>
      <c r="O329" s="34"/>
    </row>
    <row r="330" spans="1:15" ht="31.5">
      <c r="A330" s="34" t="s">
        <v>255</v>
      </c>
      <c r="B330" s="33" t="s">
        <v>33</v>
      </c>
      <c r="C330" s="48" t="s">
        <v>55</v>
      </c>
      <c r="D330" s="34" t="s">
        <v>56</v>
      </c>
      <c r="E330" s="35">
        <v>44194</v>
      </c>
      <c r="F330" s="99" t="s">
        <v>659</v>
      </c>
      <c r="G330" s="34" t="s">
        <v>371</v>
      </c>
      <c r="H330" s="37" t="s">
        <v>499</v>
      </c>
      <c r="I330" s="34" t="s">
        <v>503</v>
      </c>
      <c r="J330" s="183" t="s">
        <v>47</v>
      </c>
      <c r="K330" s="34" t="s">
        <v>360</v>
      </c>
      <c r="L330" s="34" t="s">
        <v>349</v>
      </c>
      <c r="M330" s="34" t="s">
        <v>17</v>
      </c>
      <c r="N330" s="34" t="s">
        <v>349</v>
      </c>
      <c r="O330" s="34"/>
    </row>
    <row r="331" spans="1:15" ht="31.5">
      <c r="A331" s="34" t="s">
        <v>255</v>
      </c>
      <c r="B331" s="33" t="s">
        <v>33</v>
      </c>
      <c r="C331" s="48" t="s">
        <v>55</v>
      </c>
      <c r="D331" s="34" t="s">
        <v>56</v>
      </c>
      <c r="E331" s="35">
        <v>44194</v>
      </c>
      <c r="F331" s="99" t="s">
        <v>659</v>
      </c>
      <c r="G331" s="34" t="s">
        <v>371</v>
      </c>
      <c r="H331" s="37" t="s">
        <v>499</v>
      </c>
      <c r="I331" s="34" t="s">
        <v>504</v>
      </c>
      <c r="J331" s="183" t="s">
        <v>47</v>
      </c>
      <c r="K331" s="34" t="s">
        <v>360</v>
      </c>
      <c r="L331" s="34" t="s">
        <v>349</v>
      </c>
      <c r="M331" s="34" t="s">
        <v>18</v>
      </c>
      <c r="N331" s="34" t="s">
        <v>349</v>
      </c>
      <c r="O331" s="34"/>
    </row>
    <row r="332" spans="1:15" ht="31.5">
      <c r="A332" s="34" t="s">
        <v>255</v>
      </c>
      <c r="B332" s="33" t="s">
        <v>33</v>
      </c>
      <c r="C332" s="48" t="s">
        <v>55</v>
      </c>
      <c r="D332" s="34" t="s">
        <v>56</v>
      </c>
      <c r="E332" s="35">
        <v>44194</v>
      </c>
      <c r="F332" s="99" t="s">
        <v>659</v>
      </c>
      <c r="G332" s="34" t="s">
        <v>371</v>
      </c>
      <c r="H332" s="37" t="s">
        <v>499</v>
      </c>
      <c r="I332" s="34" t="s">
        <v>505</v>
      </c>
      <c r="J332" s="183" t="s">
        <v>47</v>
      </c>
      <c r="K332" s="34" t="s">
        <v>332</v>
      </c>
      <c r="L332" s="34" t="s">
        <v>349</v>
      </c>
      <c r="M332" s="34" t="s">
        <v>17</v>
      </c>
      <c r="N332" s="34" t="s">
        <v>349</v>
      </c>
      <c r="O332" s="34"/>
    </row>
    <row r="333" spans="1:15" ht="31.5">
      <c r="A333" s="34" t="s">
        <v>255</v>
      </c>
      <c r="B333" s="33" t="s">
        <v>33</v>
      </c>
      <c r="C333" s="48" t="s">
        <v>55</v>
      </c>
      <c r="D333" s="34" t="s">
        <v>56</v>
      </c>
      <c r="E333" s="35">
        <v>44194</v>
      </c>
      <c r="F333" s="99" t="s">
        <v>659</v>
      </c>
      <c r="G333" s="34" t="s">
        <v>371</v>
      </c>
      <c r="H333" s="37" t="s">
        <v>506</v>
      </c>
      <c r="I333" s="34" t="s">
        <v>507</v>
      </c>
      <c r="J333" s="183" t="s">
        <v>47</v>
      </c>
      <c r="K333" s="34" t="s">
        <v>360</v>
      </c>
      <c r="L333" s="34" t="s">
        <v>349</v>
      </c>
      <c r="M333" s="34" t="s">
        <v>18</v>
      </c>
      <c r="N333" s="34" t="s">
        <v>349</v>
      </c>
      <c r="O333" s="34"/>
    </row>
    <row r="334" spans="1:15" ht="31.5">
      <c r="A334" s="34" t="s">
        <v>255</v>
      </c>
      <c r="B334" s="33" t="s">
        <v>33</v>
      </c>
      <c r="C334" s="48" t="s">
        <v>55</v>
      </c>
      <c r="D334" s="34" t="s">
        <v>56</v>
      </c>
      <c r="E334" s="35">
        <v>44194</v>
      </c>
      <c r="F334" s="99" t="s">
        <v>659</v>
      </c>
      <c r="G334" s="34" t="s">
        <v>371</v>
      </c>
      <c r="H334" s="37" t="s">
        <v>506</v>
      </c>
      <c r="I334" s="34" t="s">
        <v>508</v>
      </c>
      <c r="J334" s="183" t="s">
        <v>47</v>
      </c>
      <c r="K334" s="34" t="s">
        <v>360</v>
      </c>
      <c r="L334" s="34" t="s">
        <v>349</v>
      </c>
      <c r="M334" s="34" t="s">
        <v>17</v>
      </c>
      <c r="N334" s="34" t="s">
        <v>349</v>
      </c>
      <c r="O334" s="34"/>
    </row>
    <row r="335" spans="1:15" ht="31.5">
      <c r="A335" s="34" t="s">
        <v>255</v>
      </c>
      <c r="B335" s="33" t="s">
        <v>33</v>
      </c>
      <c r="C335" s="48" t="s">
        <v>55</v>
      </c>
      <c r="D335" s="34" t="s">
        <v>56</v>
      </c>
      <c r="E335" s="35">
        <v>44194</v>
      </c>
      <c r="F335" s="99" t="s">
        <v>659</v>
      </c>
      <c r="G335" s="34" t="s">
        <v>371</v>
      </c>
      <c r="H335" s="37" t="s">
        <v>506</v>
      </c>
      <c r="I335" s="34" t="s">
        <v>509</v>
      </c>
      <c r="J335" s="183" t="s">
        <v>47</v>
      </c>
      <c r="K335" s="34" t="s">
        <v>360</v>
      </c>
      <c r="L335" s="34" t="s">
        <v>349</v>
      </c>
      <c r="M335" s="34" t="s">
        <v>349</v>
      </c>
      <c r="N335" s="34" t="s">
        <v>349</v>
      </c>
      <c r="O335" s="34"/>
    </row>
    <row r="336" spans="1:15" ht="31.5">
      <c r="A336" s="34" t="s">
        <v>255</v>
      </c>
      <c r="B336" s="33" t="s">
        <v>33</v>
      </c>
      <c r="C336" s="48" t="s">
        <v>55</v>
      </c>
      <c r="D336" s="34" t="s">
        <v>56</v>
      </c>
      <c r="E336" s="35">
        <v>44194</v>
      </c>
      <c r="F336" s="99" t="s">
        <v>659</v>
      </c>
      <c r="G336" s="34" t="s">
        <v>371</v>
      </c>
      <c r="H336" s="37" t="s">
        <v>330</v>
      </c>
      <c r="I336" s="34" t="s">
        <v>510</v>
      </c>
      <c r="J336" s="183" t="s">
        <v>47</v>
      </c>
      <c r="K336" s="34" t="s">
        <v>332</v>
      </c>
      <c r="L336" s="34" t="s">
        <v>349</v>
      </c>
      <c r="M336" s="34" t="s">
        <v>349</v>
      </c>
      <c r="N336" s="34" t="s">
        <v>349</v>
      </c>
      <c r="O336" s="34"/>
    </row>
    <row r="337" spans="1:15" ht="31.5">
      <c r="A337" s="34" t="s">
        <v>257</v>
      </c>
      <c r="B337" s="33" t="s">
        <v>28</v>
      </c>
      <c r="C337" s="48" t="s">
        <v>51</v>
      </c>
      <c r="D337" s="164" t="s">
        <v>671</v>
      </c>
      <c r="E337" s="35">
        <v>45912</v>
      </c>
      <c r="F337" s="36" t="s">
        <v>333</v>
      </c>
      <c r="G337" s="34" t="s">
        <v>47</v>
      </c>
      <c r="H337" s="37" t="s">
        <v>47</v>
      </c>
      <c r="I337" s="34" t="s">
        <v>47</v>
      </c>
      <c r="J337" s="98" t="s">
        <v>47</v>
      </c>
      <c r="K337" s="34" t="s">
        <v>47</v>
      </c>
      <c r="L337" s="34" t="s">
        <v>47</v>
      </c>
      <c r="M337" s="34" t="s">
        <v>47</v>
      </c>
      <c r="N337" s="34" t="s">
        <v>47</v>
      </c>
      <c r="O337" s="34"/>
    </row>
    <row r="338" spans="1:15" ht="409.5">
      <c r="A338" s="34" t="s">
        <v>259</v>
      </c>
      <c r="B338" s="33" t="s">
        <v>33</v>
      </c>
      <c r="C338" s="48" t="s">
        <v>35</v>
      </c>
      <c r="D338" s="170" t="s">
        <v>671</v>
      </c>
      <c r="E338" s="35">
        <v>46000</v>
      </c>
      <c r="F338" s="29" t="s">
        <v>1093</v>
      </c>
      <c r="G338" s="170" t="s">
        <v>326</v>
      </c>
      <c r="H338" s="172" t="s">
        <v>330</v>
      </c>
      <c r="I338" s="170" t="s">
        <v>950</v>
      </c>
      <c r="J338" s="28" t="s">
        <v>951</v>
      </c>
      <c r="K338" s="191" t="s">
        <v>334</v>
      </c>
      <c r="L338" s="170" t="s">
        <v>952</v>
      </c>
      <c r="M338" s="170" t="s">
        <v>349</v>
      </c>
      <c r="N338" s="170" t="s">
        <v>953</v>
      </c>
      <c r="O338" s="34"/>
    </row>
    <row r="339" spans="1:15" ht="409.5">
      <c r="A339" s="34" t="s">
        <v>259</v>
      </c>
      <c r="B339" s="33" t="s">
        <v>33</v>
      </c>
      <c r="C339" s="48" t="s">
        <v>35</v>
      </c>
      <c r="D339" s="170" t="s">
        <v>671</v>
      </c>
      <c r="E339" s="35">
        <v>46000</v>
      </c>
      <c r="F339" s="29" t="s">
        <v>1093</v>
      </c>
      <c r="G339" s="170" t="s">
        <v>326</v>
      </c>
      <c r="H339" s="172" t="s">
        <v>330</v>
      </c>
      <c r="I339" s="170" t="s">
        <v>954</v>
      </c>
      <c r="J339" s="170" t="s">
        <v>458</v>
      </c>
      <c r="K339" s="191" t="s">
        <v>334</v>
      </c>
      <c r="L339" s="170" t="s">
        <v>955</v>
      </c>
      <c r="M339" s="170" t="s">
        <v>349</v>
      </c>
      <c r="N339" s="170" t="s">
        <v>956</v>
      </c>
      <c r="O339" s="34"/>
    </row>
    <row r="340" spans="1:15" ht="409.5">
      <c r="A340" s="34" t="s">
        <v>259</v>
      </c>
      <c r="B340" s="33" t="s">
        <v>33</v>
      </c>
      <c r="C340" s="48" t="s">
        <v>35</v>
      </c>
      <c r="D340" s="170" t="s">
        <v>671</v>
      </c>
      <c r="E340" s="35">
        <v>46000</v>
      </c>
      <c r="F340" s="29" t="s">
        <v>1093</v>
      </c>
      <c r="G340" s="170" t="s">
        <v>326</v>
      </c>
      <c r="H340" s="172" t="s">
        <v>330</v>
      </c>
      <c r="I340" s="170" t="s">
        <v>957</v>
      </c>
      <c r="J340" s="28" t="s">
        <v>760</v>
      </c>
      <c r="K340" s="191" t="s">
        <v>334</v>
      </c>
      <c r="L340" s="170" t="s">
        <v>958</v>
      </c>
      <c r="M340" s="170" t="s">
        <v>349</v>
      </c>
      <c r="N340" s="170" t="s">
        <v>959</v>
      </c>
      <c r="O340" s="34"/>
    </row>
    <row r="341" spans="1:15" ht="173.25">
      <c r="A341" s="34" t="s">
        <v>259</v>
      </c>
      <c r="B341" s="33" t="s">
        <v>33</v>
      </c>
      <c r="C341" s="48" t="s">
        <v>35</v>
      </c>
      <c r="D341" s="170" t="s">
        <v>671</v>
      </c>
      <c r="E341" s="35">
        <v>46000</v>
      </c>
      <c r="F341" s="29" t="s">
        <v>1093</v>
      </c>
      <c r="G341" s="170" t="s">
        <v>347</v>
      </c>
      <c r="H341" s="172" t="s">
        <v>960</v>
      </c>
      <c r="I341" s="170" t="s">
        <v>961</v>
      </c>
      <c r="J341" s="28" t="s">
        <v>349</v>
      </c>
      <c r="K341" s="170" t="s">
        <v>332</v>
      </c>
      <c r="L341" s="28" t="s">
        <v>349</v>
      </c>
      <c r="M341" s="28" t="s">
        <v>349</v>
      </c>
      <c r="N341" s="28" t="s">
        <v>349</v>
      </c>
      <c r="O341" s="34"/>
    </row>
    <row r="342" spans="1:15" ht="78.75">
      <c r="A342" s="34" t="s">
        <v>259</v>
      </c>
      <c r="B342" s="33" t="s">
        <v>33</v>
      </c>
      <c r="C342" s="48" t="s">
        <v>35</v>
      </c>
      <c r="D342" s="170" t="s">
        <v>671</v>
      </c>
      <c r="E342" s="35">
        <v>46000</v>
      </c>
      <c r="F342" s="29" t="s">
        <v>1093</v>
      </c>
      <c r="G342" s="170" t="s">
        <v>347</v>
      </c>
      <c r="H342" s="172" t="s">
        <v>330</v>
      </c>
      <c r="I342" s="170" t="s">
        <v>962</v>
      </c>
      <c r="J342" s="28" t="s">
        <v>963</v>
      </c>
      <c r="K342" s="170" t="s">
        <v>332</v>
      </c>
      <c r="L342" s="28" t="s">
        <v>349</v>
      </c>
      <c r="M342" s="28" t="s">
        <v>349</v>
      </c>
      <c r="N342" s="28" t="s">
        <v>349</v>
      </c>
      <c r="O342" s="34"/>
    </row>
    <row r="343" spans="1:15" ht="141.75">
      <c r="A343" s="34" t="s">
        <v>259</v>
      </c>
      <c r="B343" s="33" t="s">
        <v>33</v>
      </c>
      <c r="C343" s="48" t="s">
        <v>35</v>
      </c>
      <c r="D343" s="170" t="s">
        <v>671</v>
      </c>
      <c r="E343" s="35">
        <v>46000</v>
      </c>
      <c r="F343" s="29" t="s">
        <v>1093</v>
      </c>
      <c r="G343" s="170" t="s">
        <v>943</v>
      </c>
      <c r="H343" s="172" t="s">
        <v>330</v>
      </c>
      <c r="I343" s="170" t="s">
        <v>964</v>
      </c>
      <c r="J343" s="28" t="s">
        <v>965</v>
      </c>
      <c r="K343" s="170" t="s">
        <v>332</v>
      </c>
      <c r="L343" s="28" t="s">
        <v>349</v>
      </c>
      <c r="M343" s="28" t="s">
        <v>349</v>
      </c>
      <c r="N343" s="28" t="s">
        <v>349</v>
      </c>
      <c r="O343" s="34"/>
    </row>
    <row r="344" spans="1:15" ht="315">
      <c r="A344" s="34" t="s">
        <v>259</v>
      </c>
      <c r="B344" s="33" t="s">
        <v>33</v>
      </c>
      <c r="C344" s="48" t="s">
        <v>35</v>
      </c>
      <c r="D344" s="170" t="s">
        <v>671</v>
      </c>
      <c r="E344" s="35">
        <v>46000</v>
      </c>
      <c r="F344" s="171" t="s">
        <v>659</v>
      </c>
      <c r="G344" s="170" t="s">
        <v>326</v>
      </c>
      <c r="H344" s="172" t="s">
        <v>330</v>
      </c>
      <c r="I344" s="170" t="s">
        <v>966</v>
      </c>
      <c r="J344" s="183" t="s">
        <v>47</v>
      </c>
      <c r="K344" s="191" t="s">
        <v>334</v>
      </c>
      <c r="L344" s="170" t="s">
        <v>967</v>
      </c>
      <c r="M344" s="170" t="s">
        <v>349</v>
      </c>
      <c r="N344" s="170" t="s">
        <v>959</v>
      </c>
      <c r="O344" s="34"/>
    </row>
    <row r="345" spans="1:15" ht="126">
      <c r="A345" s="34" t="s">
        <v>259</v>
      </c>
      <c r="B345" s="33" t="s">
        <v>33</v>
      </c>
      <c r="C345" s="48" t="s">
        <v>35</v>
      </c>
      <c r="D345" s="170" t="s">
        <v>671</v>
      </c>
      <c r="E345" s="35">
        <v>46000</v>
      </c>
      <c r="F345" s="29" t="s">
        <v>1093</v>
      </c>
      <c r="G345" s="170" t="s">
        <v>943</v>
      </c>
      <c r="H345" s="172" t="s">
        <v>968</v>
      </c>
      <c r="I345" s="170" t="s">
        <v>969</v>
      </c>
      <c r="J345" s="170" t="s">
        <v>349</v>
      </c>
      <c r="K345" s="170" t="s">
        <v>360</v>
      </c>
      <c r="L345" s="170" t="s">
        <v>349</v>
      </c>
      <c r="M345" s="170" t="s">
        <v>349</v>
      </c>
      <c r="N345" s="170" t="s">
        <v>349</v>
      </c>
      <c r="O345" s="34"/>
    </row>
    <row r="346" spans="1:15" ht="299.25">
      <c r="A346" s="34" t="s">
        <v>259</v>
      </c>
      <c r="B346" s="33" t="s">
        <v>33</v>
      </c>
      <c r="C346" s="48" t="s">
        <v>35</v>
      </c>
      <c r="D346" s="170" t="s">
        <v>671</v>
      </c>
      <c r="E346" s="35">
        <v>46000</v>
      </c>
      <c r="F346" s="29" t="s">
        <v>1093</v>
      </c>
      <c r="G346" s="170" t="s">
        <v>349</v>
      </c>
      <c r="H346" s="170" t="s">
        <v>349</v>
      </c>
      <c r="I346" s="216" t="s">
        <v>970</v>
      </c>
      <c r="J346" s="28" t="s">
        <v>963</v>
      </c>
      <c r="K346" s="170" t="s">
        <v>360</v>
      </c>
      <c r="L346" s="170" t="s">
        <v>349</v>
      </c>
      <c r="M346" s="170" t="s">
        <v>349</v>
      </c>
      <c r="N346" s="170" t="s">
        <v>349</v>
      </c>
      <c r="O346" s="34"/>
    </row>
    <row r="347" spans="1:15" ht="110.25">
      <c r="A347" s="34" t="s">
        <v>259</v>
      </c>
      <c r="B347" s="33" t="s">
        <v>33</v>
      </c>
      <c r="C347" s="48" t="s">
        <v>35</v>
      </c>
      <c r="D347" s="170" t="s">
        <v>671</v>
      </c>
      <c r="E347" s="35">
        <v>46000</v>
      </c>
      <c r="F347" s="29" t="s">
        <v>1093</v>
      </c>
      <c r="G347" s="170" t="s">
        <v>349</v>
      </c>
      <c r="H347" s="170" t="s">
        <v>349</v>
      </c>
      <c r="I347" s="170" t="s">
        <v>971</v>
      </c>
      <c r="J347" s="28" t="s">
        <v>972</v>
      </c>
      <c r="K347" s="170" t="s">
        <v>332</v>
      </c>
      <c r="L347" s="170" t="s">
        <v>349</v>
      </c>
      <c r="M347" s="170" t="s">
        <v>349</v>
      </c>
      <c r="N347" s="170" t="s">
        <v>349</v>
      </c>
      <c r="O347" s="34"/>
    </row>
    <row r="348" spans="1:15" ht="78.75">
      <c r="A348" s="34" t="s">
        <v>259</v>
      </c>
      <c r="B348" s="33" t="s">
        <v>33</v>
      </c>
      <c r="C348" s="48" t="s">
        <v>35</v>
      </c>
      <c r="D348" s="170" t="s">
        <v>671</v>
      </c>
      <c r="E348" s="35">
        <v>46000</v>
      </c>
      <c r="F348" s="29" t="s">
        <v>1093</v>
      </c>
      <c r="G348" s="170" t="s">
        <v>326</v>
      </c>
      <c r="H348" s="172" t="s">
        <v>349</v>
      </c>
      <c r="I348" s="170" t="s">
        <v>973</v>
      </c>
      <c r="J348" s="28" t="s">
        <v>349</v>
      </c>
      <c r="K348" s="170" t="s">
        <v>332</v>
      </c>
      <c r="L348" s="170" t="s">
        <v>349</v>
      </c>
      <c r="M348" s="170" t="s">
        <v>349</v>
      </c>
      <c r="N348" s="170" t="s">
        <v>349</v>
      </c>
      <c r="O348" s="34"/>
    </row>
    <row r="349" spans="1:15" ht="126">
      <c r="A349" s="34" t="s">
        <v>259</v>
      </c>
      <c r="B349" s="33" t="s">
        <v>33</v>
      </c>
      <c r="C349" s="48" t="s">
        <v>35</v>
      </c>
      <c r="D349" s="170" t="s">
        <v>671</v>
      </c>
      <c r="E349" s="35">
        <v>46000</v>
      </c>
      <c r="F349" s="29" t="s">
        <v>1093</v>
      </c>
      <c r="G349" s="170" t="s">
        <v>349</v>
      </c>
      <c r="H349" s="170" t="s">
        <v>330</v>
      </c>
      <c r="I349" s="170" t="s">
        <v>974</v>
      </c>
      <c r="J349" s="28" t="s">
        <v>349</v>
      </c>
      <c r="K349" s="170" t="s">
        <v>15</v>
      </c>
      <c r="L349" s="170" t="s">
        <v>349</v>
      </c>
      <c r="M349" s="170" t="s">
        <v>349</v>
      </c>
      <c r="N349" s="170" t="s">
        <v>349</v>
      </c>
      <c r="O349" s="34"/>
    </row>
    <row r="350" spans="1:15" ht="126">
      <c r="A350" s="34" t="s">
        <v>261</v>
      </c>
      <c r="B350" s="33" t="s">
        <v>27</v>
      </c>
      <c r="C350" s="48" t="s">
        <v>55</v>
      </c>
      <c r="D350" s="164" t="s">
        <v>671</v>
      </c>
      <c r="E350" s="35">
        <v>45882</v>
      </c>
      <c r="F350" s="99" t="s">
        <v>659</v>
      </c>
      <c r="G350" s="34" t="s">
        <v>371</v>
      </c>
      <c r="H350" s="166" t="s">
        <v>330</v>
      </c>
      <c r="I350" s="164" t="s">
        <v>928</v>
      </c>
      <c r="J350" s="183" t="s">
        <v>47</v>
      </c>
      <c r="K350" s="164" t="s">
        <v>360</v>
      </c>
      <c r="L350" s="164" t="s">
        <v>349</v>
      </c>
      <c r="M350" s="164" t="s">
        <v>349</v>
      </c>
      <c r="N350" s="164" t="s">
        <v>349</v>
      </c>
      <c r="O350" s="34"/>
    </row>
    <row r="351" spans="1:15" ht="173.25">
      <c r="A351" s="34" t="s">
        <v>261</v>
      </c>
      <c r="B351" s="33" t="s">
        <v>27</v>
      </c>
      <c r="C351" s="48" t="s">
        <v>55</v>
      </c>
      <c r="D351" s="164" t="s">
        <v>671</v>
      </c>
      <c r="E351" s="35">
        <v>45882</v>
      </c>
      <c r="F351" s="99" t="s">
        <v>659</v>
      </c>
      <c r="G351" s="34" t="s">
        <v>371</v>
      </c>
      <c r="H351" s="166" t="s">
        <v>350</v>
      </c>
      <c r="I351" s="164" t="s">
        <v>929</v>
      </c>
      <c r="J351" s="183" t="s">
        <v>47</v>
      </c>
      <c r="K351" s="164" t="s">
        <v>360</v>
      </c>
      <c r="L351" s="164" t="s">
        <v>349</v>
      </c>
      <c r="M351" s="164" t="s">
        <v>17</v>
      </c>
      <c r="N351" s="164" t="s">
        <v>349</v>
      </c>
      <c r="O351" s="34"/>
    </row>
    <row r="352" spans="1:15">
      <c r="A352" s="34" t="s">
        <v>263</v>
      </c>
      <c r="B352" s="33" t="s">
        <v>33</v>
      </c>
      <c r="C352" s="48" t="s">
        <v>35</v>
      </c>
      <c r="D352" s="111" t="s">
        <v>671</v>
      </c>
      <c r="E352" s="35">
        <v>45908</v>
      </c>
      <c r="F352" s="29" t="s">
        <v>1093</v>
      </c>
      <c r="G352" s="111" t="s">
        <v>326</v>
      </c>
      <c r="H352" s="113" t="s">
        <v>330</v>
      </c>
      <c r="I352" s="111" t="s">
        <v>730</v>
      </c>
      <c r="J352" s="123" t="s">
        <v>349</v>
      </c>
      <c r="K352" s="111" t="s">
        <v>332</v>
      </c>
      <c r="L352" s="34" t="s">
        <v>349</v>
      </c>
      <c r="M352" s="34" t="s">
        <v>349</v>
      </c>
      <c r="N352" s="34" t="s">
        <v>349</v>
      </c>
      <c r="O352" s="34"/>
    </row>
    <row r="353" spans="1:15">
      <c r="A353" s="34" t="s">
        <v>263</v>
      </c>
      <c r="B353" s="33" t="s">
        <v>33</v>
      </c>
      <c r="C353" s="48" t="s">
        <v>35</v>
      </c>
      <c r="D353" s="111" t="s">
        <v>671</v>
      </c>
      <c r="E353" s="35">
        <v>45908</v>
      </c>
      <c r="F353" s="112" t="s">
        <v>659</v>
      </c>
      <c r="G353" s="111" t="s">
        <v>326</v>
      </c>
      <c r="H353" s="113" t="s">
        <v>330</v>
      </c>
      <c r="I353" s="111" t="s">
        <v>731</v>
      </c>
      <c r="J353" s="183" t="s">
        <v>47</v>
      </c>
      <c r="K353" s="111" t="s">
        <v>332</v>
      </c>
      <c r="L353" s="34" t="s">
        <v>349</v>
      </c>
      <c r="M353" s="34" t="s">
        <v>349</v>
      </c>
      <c r="N353" s="34" t="s">
        <v>349</v>
      </c>
      <c r="O353" s="34"/>
    </row>
    <row r="354" spans="1:15" ht="31.5">
      <c r="A354" s="34" t="s">
        <v>263</v>
      </c>
      <c r="B354" s="33" t="s">
        <v>33</v>
      </c>
      <c r="C354" s="48" t="s">
        <v>35</v>
      </c>
      <c r="D354" s="111" t="s">
        <v>671</v>
      </c>
      <c r="E354" s="35">
        <v>45908</v>
      </c>
      <c r="F354" s="29" t="s">
        <v>1093</v>
      </c>
      <c r="G354" s="111" t="s">
        <v>326</v>
      </c>
      <c r="H354" s="113" t="s">
        <v>330</v>
      </c>
      <c r="I354" s="111" t="s">
        <v>732</v>
      </c>
      <c r="J354" s="123" t="s">
        <v>458</v>
      </c>
      <c r="K354" s="111" t="s">
        <v>332</v>
      </c>
      <c r="L354" s="34" t="s">
        <v>349</v>
      </c>
      <c r="M354" s="34" t="s">
        <v>349</v>
      </c>
      <c r="N354" s="34" t="s">
        <v>349</v>
      </c>
      <c r="O354" s="34"/>
    </row>
    <row r="355" spans="1:15" ht="31.5">
      <c r="A355" s="34" t="s">
        <v>263</v>
      </c>
      <c r="B355" s="33" t="s">
        <v>33</v>
      </c>
      <c r="C355" s="48" t="s">
        <v>35</v>
      </c>
      <c r="D355" s="111" t="s">
        <v>671</v>
      </c>
      <c r="E355" s="35">
        <v>45908</v>
      </c>
      <c r="F355" s="112" t="s">
        <v>659</v>
      </c>
      <c r="G355" s="111" t="s">
        <v>326</v>
      </c>
      <c r="H355" s="113" t="s">
        <v>733</v>
      </c>
      <c r="I355" s="111" t="s">
        <v>734</v>
      </c>
      <c r="J355" s="183" t="s">
        <v>47</v>
      </c>
      <c r="K355" s="111" t="s">
        <v>332</v>
      </c>
      <c r="L355" s="34" t="s">
        <v>349</v>
      </c>
      <c r="M355" s="34" t="s">
        <v>349</v>
      </c>
      <c r="N355" s="34" t="s">
        <v>349</v>
      </c>
      <c r="O355" s="34"/>
    </row>
    <row r="356" spans="1:15" ht="110.25">
      <c r="A356" s="34" t="s">
        <v>263</v>
      </c>
      <c r="B356" s="33" t="s">
        <v>33</v>
      </c>
      <c r="C356" s="48" t="s">
        <v>35</v>
      </c>
      <c r="D356" s="111" t="s">
        <v>671</v>
      </c>
      <c r="E356" s="35">
        <v>45908</v>
      </c>
      <c r="F356" s="29" t="s">
        <v>1093</v>
      </c>
      <c r="G356" s="111" t="s">
        <v>347</v>
      </c>
      <c r="H356" s="113" t="s">
        <v>735</v>
      </c>
      <c r="I356" s="111" t="s">
        <v>736</v>
      </c>
      <c r="J356" s="123" t="s">
        <v>349</v>
      </c>
      <c r="K356" s="111" t="s">
        <v>332</v>
      </c>
      <c r="L356" s="34" t="s">
        <v>349</v>
      </c>
      <c r="M356" s="34" t="s">
        <v>349</v>
      </c>
      <c r="N356" s="34" t="s">
        <v>349</v>
      </c>
      <c r="O356" s="34"/>
    </row>
    <row r="357" spans="1:15" ht="63">
      <c r="A357" s="34" t="s">
        <v>263</v>
      </c>
      <c r="B357" s="33" t="s">
        <v>33</v>
      </c>
      <c r="C357" s="48" t="s">
        <v>35</v>
      </c>
      <c r="D357" s="111" t="s">
        <v>671</v>
      </c>
      <c r="E357" s="35">
        <v>45908</v>
      </c>
      <c r="F357" s="29" t="s">
        <v>1093</v>
      </c>
      <c r="G357" s="164" t="s">
        <v>326</v>
      </c>
      <c r="H357" s="166" t="s">
        <v>330</v>
      </c>
      <c r="I357" s="164" t="s">
        <v>924</v>
      </c>
      <c r="J357" s="164" t="s">
        <v>349</v>
      </c>
      <c r="K357" s="111" t="s">
        <v>332</v>
      </c>
      <c r="L357" s="34" t="s">
        <v>349</v>
      </c>
      <c r="M357" s="34" t="s">
        <v>349</v>
      </c>
      <c r="N357" s="34" t="s">
        <v>349</v>
      </c>
      <c r="O357" s="34"/>
    </row>
    <row r="358" spans="1:15" ht="126">
      <c r="A358" s="34" t="s">
        <v>263</v>
      </c>
      <c r="B358" s="33" t="s">
        <v>33</v>
      </c>
      <c r="C358" s="48" t="s">
        <v>35</v>
      </c>
      <c r="D358" s="111" t="s">
        <v>671</v>
      </c>
      <c r="E358" s="35">
        <v>45908</v>
      </c>
      <c r="F358" s="29" t="s">
        <v>1093</v>
      </c>
      <c r="G358" s="164" t="s">
        <v>741</v>
      </c>
      <c r="H358" s="166" t="s">
        <v>330</v>
      </c>
      <c r="I358" s="164" t="s">
        <v>925</v>
      </c>
      <c r="J358" s="164" t="s">
        <v>926</v>
      </c>
      <c r="K358" s="111" t="s">
        <v>332</v>
      </c>
      <c r="L358" s="34" t="s">
        <v>349</v>
      </c>
      <c r="M358" s="34" t="s">
        <v>349</v>
      </c>
      <c r="N358" s="34" t="s">
        <v>349</v>
      </c>
      <c r="O358" s="34"/>
    </row>
    <row r="359" spans="1:15" ht="94.5">
      <c r="A359" s="34" t="s">
        <v>263</v>
      </c>
      <c r="B359" s="33" t="s">
        <v>33</v>
      </c>
      <c r="C359" s="48" t="s">
        <v>35</v>
      </c>
      <c r="D359" s="111" t="s">
        <v>671</v>
      </c>
      <c r="E359" s="35">
        <v>45908</v>
      </c>
      <c r="F359" s="29" t="s">
        <v>1093</v>
      </c>
      <c r="G359" s="164" t="s">
        <v>741</v>
      </c>
      <c r="H359" s="166" t="s">
        <v>349</v>
      </c>
      <c r="I359" s="164" t="s">
        <v>927</v>
      </c>
      <c r="J359" s="164" t="s">
        <v>349</v>
      </c>
      <c r="K359" s="164" t="s">
        <v>15</v>
      </c>
      <c r="L359" s="34" t="s">
        <v>349</v>
      </c>
      <c r="M359" s="34" t="s">
        <v>349</v>
      </c>
      <c r="N359" s="34" t="s">
        <v>349</v>
      </c>
      <c r="O359" s="34"/>
    </row>
    <row r="360" spans="1:15" ht="31.5">
      <c r="A360" s="34" t="s">
        <v>265</v>
      </c>
      <c r="B360" s="33" t="s">
        <v>33</v>
      </c>
      <c r="C360" s="48" t="s">
        <v>51</v>
      </c>
      <c r="D360" s="147" t="s">
        <v>61</v>
      </c>
      <c r="E360" s="35">
        <v>45954</v>
      </c>
      <c r="F360" s="148" t="s">
        <v>659</v>
      </c>
      <c r="G360" s="147" t="s">
        <v>326</v>
      </c>
      <c r="H360" s="147" t="s">
        <v>349</v>
      </c>
      <c r="I360" s="147" t="s">
        <v>826</v>
      </c>
      <c r="J360" s="183" t="s">
        <v>47</v>
      </c>
      <c r="K360" s="111" t="s">
        <v>332</v>
      </c>
      <c r="L360" s="34" t="s">
        <v>349</v>
      </c>
      <c r="M360" s="34" t="s">
        <v>349</v>
      </c>
      <c r="N360" s="34" t="s">
        <v>349</v>
      </c>
      <c r="O360" s="34"/>
    </row>
    <row r="361" spans="1:15" ht="31.5">
      <c r="A361" s="34" t="s">
        <v>267</v>
      </c>
      <c r="B361" s="33" t="s">
        <v>33</v>
      </c>
      <c r="C361" s="48" t="s">
        <v>35</v>
      </c>
      <c r="D361" s="34" t="s">
        <v>61</v>
      </c>
      <c r="E361" s="35">
        <v>44460</v>
      </c>
      <c r="F361" s="29" t="s">
        <v>1093</v>
      </c>
      <c r="G361" s="34" t="s">
        <v>371</v>
      </c>
      <c r="H361" s="37" t="s">
        <v>348</v>
      </c>
      <c r="I361" s="225" t="s">
        <v>513</v>
      </c>
      <c r="J361" s="123" t="s">
        <v>760</v>
      </c>
      <c r="K361" s="34" t="s">
        <v>332</v>
      </c>
      <c r="L361" s="34" t="s">
        <v>349</v>
      </c>
      <c r="M361" s="34" t="s">
        <v>349</v>
      </c>
      <c r="N361" s="34" t="s">
        <v>349</v>
      </c>
      <c r="O361" s="34"/>
    </row>
    <row r="362" spans="1:15" ht="31.5">
      <c r="A362" s="34" t="s">
        <v>267</v>
      </c>
      <c r="B362" s="33" t="s">
        <v>33</v>
      </c>
      <c r="C362" s="48" t="s">
        <v>35</v>
      </c>
      <c r="D362" s="34" t="s">
        <v>61</v>
      </c>
      <c r="E362" s="35">
        <v>44460</v>
      </c>
      <c r="F362" s="99" t="s">
        <v>659</v>
      </c>
      <c r="G362" s="34" t="s">
        <v>371</v>
      </c>
      <c r="H362" s="37" t="s">
        <v>348</v>
      </c>
      <c r="I362" s="34" t="s">
        <v>514</v>
      </c>
      <c r="J362" s="183" t="s">
        <v>47</v>
      </c>
      <c r="K362" s="34" t="s">
        <v>332</v>
      </c>
      <c r="L362" s="34" t="s">
        <v>349</v>
      </c>
      <c r="M362" s="34" t="s">
        <v>349</v>
      </c>
      <c r="N362" s="34" t="s">
        <v>349</v>
      </c>
      <c r="O362" s="34"/>
    </row>
    <row r="363" spans="1:15" ht="31.5">
      <c r="A363" s="34" t="s">
        <v>267</v>
      </c>
      <c r="B363" s="33" t="s">
        <v>33</v>
      </c>
      <c r="C363" s="48" t="s">
        <v>35</v>
      </c>
      <c r="D363" s="34" t="s">
        <v>61</v>
      </c>
      <c r="E363" s="35">
        <v>44460</v>
      </c>
      <c r="F363" s="99" t="s">
        <v>659</v>
      </c>
      <c r="G363" s="34" t="s">
        <v>371</v>
      </c>
      <c r="H363" s="37" t="s">
        <v>348</v>
      </c>
      <c r="I363" s="34" t="s">
        <v>515</v>
      </c>
      <c r="J363" s="183" t="s">
        <v>47</v>
      </c>
      <c r="K363" s="34" t="s">
        <v>332</v>
      </c>
      <c r="L363" s="34" t="s">
        <v>349</v>
      </c>
      <c r="M363" s="34" t="s">
        <v>349</v>
      </c>
      <c r="N363" s="34" t="s">
        <v>349</v>
      </c>
      <c r="O363" s="34"/>
    </row>
    <row r="364" spans="1:15" ht="31.5">
      <c r="A364" s="34" t="s">
        <v>267</v>
      </c>
      <c r="B364" s="33" t="s">
        <v>33</v>
      </c>
      <c r="C364" s="48" t="s">
        <v>35</v>
      </c>
      <c r="D364" s="34" t="s">
        <v>61</v>
      </c>
      <c r="E364" s="35">
        <v>44460</v>
      </c>
      <c r="F364" s="29" t="s">
        <v>1093</v>
      </c>
      <c r="G364" s="34" t="s">
        <v>371</v>
      </c>
      <c r="H364" s="37" t="s">
        <v>516</v>
      </c>
      <c r="I364" s="34" t="s">
        <v>517</v>
      </c>
      <c r="J364" s="123" t="s">
        <v>349</v>
      </c>
      <c r="K364" s="34" t="s">
        <v>332</v>
      </c>
      <c r="L364" s="34" t="s">
        <v>349</v>
      </c>
      <c r="M364" s="34" t="s">
        <v>349</v>
      </c>
      <c r="N364" s="34" t="s">
        <v>349</v>
      </c>
      <c r="O364" s="34"/>
    </row>
    <row r="365" spans="1:15">
      <c r="A365" s="34" t="s">
        <v>267</v>
      </c>
      <c r="B365" s="33" t="s">
        <v>33</v>
      </c>
      <c r="C365" s="48" t="s">
        <v>35</v>
      </c>
      <c r="D365" s="34" t="s">
        <v>61</v>
      </c>
      <c r="E365" s="35">
        <v>44460</v>
      </c>
      <c r="F365" s="29" t="s">
        <v>1093</v>
      </c>
      <c r="G365" s="34" t="s">
        <v>371</v>
      </c>
      <c r="H365" s="37" t="s">
        <v>516</v>
      </c>
      <c r="I365" s="34" t="s">
        <v>518</v>
      </c>
      <c r="J365" s="123" t="s">
        <v>349</v>
      </c>
      <c r="K365" s="34" t="s">
        <v>332</v>
      </c>
      <c r="L365" s="34" t="s">
        <v>349</v>
      </c>
      <c r="M365" s="34" t="s">
        <v>349</v>
      </c>
      <c r="N365" s="34">
        <v>1</v>
      </c>
      <c r="O365" s="34"/>
    </row>
    <row r="366" spans="1:15" ht="31.5">
      <c r="A366" s="34" t="s">
        <v>267</v>
      </c>
      <c r="B366" s="33" t="s">
        <v>33</v>
      </c>
      <c r="C366" s="48" t="s">
        <v>35</v>
      </c>
      <c r="D366" s="34" t="s">
        <v>61</v>
      </c>
      <c r="E366" s="35">
        <v>44460</v>
      </c>
      <c r="F366" s="29" t="s">
        <v>1093</v>
      </c>
      <c r="G366" s="34" t="s">
        <v>371</v>
      </c>
      <c r="H366" s="37" t="s">
        <v>516</v>
      </c>
      <c r="I366" s="34" t="s">
        <v>519</v>
      </c>
      <c r="J366" s="123" t="s">
        <v>760</v>
      </c>
      <c r="K366" s="34" t="s">
        <v>332</v>
      </c>
      <c r="L366" s="34" t="s">
        <v>349</v>
      </c>
      <c r="M366" s="34" t="s">
        <v>349</v>
      </c>
      <c r="N366" s="34">
        <v>1.5</v>
      </c>
      <c r="O366" s="34"/>
    </row>
    <row r="367" spans="1:15" ht="173.25">
      <c r="A367" s="34" t="s">
        <v>267</v>
      </c>
      <c r="B367" s="33" t="s">
        <v>33</v>
      </c>
      <c r="C367" s="48" t="s">
        <v>35</v>
      </c>
      <c r="D367" s="34" t="s">
        <v>61</v>
      </c>
      <c r="E367" s="35">
        <v>44460</v>
      </c>
      <c r="F367" s="99" t="s">
        <v>659</v>
      </c>
      <c r="G367" s="34" t="s">
        <v>371</v>
      </c>
      <c r="H367" s="37" t="s">
        <v>516</v>
      </c>
      <c r="I367" s="34" t="s">
        <v>520</v>
      </c>
      <c r="J367" s="183" t="s">
        <v>47</v>
      </c>
      <c r="K367" s="34" t="s">
        <v>332</v>
      </c>
      <c r="L367" s="34" t="s">
        <v>349</v>
      </c>
      <c r="M367" s="34" t="s">
        <v>349</v>
      </c>
      <c r="N367" s="34" t="s">
        <v>349</v>
      </c>
      <c r="O367" s="34"/>
    </row>
    <row r="368" spans="1:15">
      <c r="A368" s="34" t="s">
        <v>267</v>
      </c>
      <c r="B368" s="33" t="s">
        <v>33</v>
      </c>
      <c r="C368" s="48" t="s">
        <v>35</v>
      </c>
      <c r="D368" s="34" t="s">
        <v>61</v>
      </c>
      <c r="E368" s="35">
        <v>44460</v>
      </c>
      <c r="F368" s="99" t="s">
        <v>659</v>
      </c>
      <c r="G368" s="34" t="s">
        <v>371</v>
      </c>
      <c r="H368" s="37" t="s">
        <v>516</v>
      </c>
      <c r="I368" s="34" t="s">
        <v>521</v>
      </c>
      <c r="J368" s="183" t="s">
        <v>47</v>
      </c>
      <c r="K368" s="34" t="s">
        <v>332</v>
      </c>
      <c r="L368" s="34" t="s">
        <v>349</v>
      </c>
      <c r="M368" s="34" t="s">
        <v>349</v>
      </c>
      <c r="N368" s="34">
        <v>500</v>
      </c>
      <c r="O368" s="34"/>
    </row>
    <row r="369" spans="1:15" ht="78.75">
      <c r="A369" s="34" t="s">
        <v>267</v>
      </c>
      <c r="B369" s="33" t="s">
        <v>33</v>
      </c>
      <c r="C369" s="48" t="s">
        <v>35</v>
      </c>
      <c r="D369" s="34" t="s">
        <v>61</v>
      </c>
      <c r="E369" s="35">
        <v>44460</v>
      </c>
      <c r="F369" s="29" t="s">
        <v>1093</v>
      </c>
      <c r="G369" s="34" t="s">
        <v>371</v>
      </c>
      <c r="H369" s="37" t="s">
        <v>522</v>
      </c>
      <c r="I369" s="34" t="s">
        <v>523</v>
      </c>
      <c r="J369" s="123" t="s">
        <v>760</v>
      </c>
      <c r="K369" s="34" t="s">
        <v>332</v>
      </c>
      <c r="L369" s="34" t="s">
        <v>349</v>
      </c>
      <c r="M369" s="34" t="s">
        <v>349</v>
      </c>
      <c r="N369" s="34" t="s">
        <v>349</v>
      </c>
      <c r="O369" s="34"/>
    </row>
    <row r="370" spans="1:15" ht="78.75">
      <c r="A370" s="34" t="s">
        <v>267</v>
      </c>
      <c r="B370" s="33" t="s">
        <v>33</v>
      </c>
      <c r="C370" s="48" t="s">
        <v>35</v>
      </c>
      <c r="D370" s="34" t="s">
        <v>61</v>
      </c>
      <c r="E370" s="35">
        <v>44460</v>
      </c>
      <c r="F370" s="29" t="s">
        <v>1093</v>
      </c>
      <c r="G370" s="34" t="s">
        <v>371</v>
      </c>
      <c r="H370" s="37" t="s">
        <v>522</v>
      </c>
      <c r="I370" s="34" t="s">
        <v>524</v>
      </c>
      <c r="J370" s="123" t="s">
        <v>760</v>
      </c>
      <c r="K370" s="34" t="s">
        <v>332</v>
      </c>
      <c r="L370" s="34" t="s">
        <v>349</v>
      </c>
      <c r="M370" s="34" t="s">
        <v>349</v>
      </c>
      <c r="N370" s="34" t="s">
        <v>349</v>
      </c>
      <c r="O370" s="34"/>
    </row>
    <row r="371" spans="1:15" ht="47.25">
      <c r="A371" s="34" t="s">
        <v>267</v>
      </c>
      <c r="B371" s="33" t="s">
        <v>33</v>
      </c>
      <c r="C371" s="48" t="s">
        <v>35</v>
      </c>
      <c r="D371" s="34" t="s">
        <v>61</v>
      </c>
      <c r="E371" s="35">
        <v>44460</v>
      </c>
      <c r="F371" s="29" t="s">
        <v>1093</v>
      </c>
      <c r="G371" s="34" t="s">
        <v>371</v>
      </c>
      <c r="H371" s="37" t="s">
        <v>525</v>
      </c>
      <c r="I371" s="34" t="s">
        <v>526</v>
      </c>
      <c r="J371" s="123" t="s">
        <v>760</v>
      </c>
      <c r="K371" s="34" t="s">
        <v>332</v>
      </c>
      <c r="L371" s="34" t="s">
        <v>349</v>
      </c>
      <c r="M371" s="34" t="s">
        <v>349</v>
      </c>
      <c r="N371" s="34" t="s">
        <v>349</v>
      </c>
      <c r="O371" s="34"/>
    </row>
    <row r="372" spans="1:15" ht="47.25">
      <c r="A372" s="34" t="s">
        <v>267</v>
      </c>
      <c r="B372" s="33" t="s">
        <v>33</v>
      </c>
      <c r="C372" s="48" t="s">
        <v>35</v>
      </c>
      <c r="D372" s="34" t="s">
        <v>61</v>
      </c>
      <c r="E372" s="35">
        <v>44460</v>
      </c>
      <c r="F372" s="29" t="s">
        <v>1093</v>
      </c>
      <c r="G372" s="34" t="s">
        <v>371</v>
      </c>
      <c r="H372" s="37" t="s">
        <v>525</v>
      </c>
      <c r="I372" s="34" t="s">
        <v>527</v>
      </c>
      <c r="J372" s="123" t="s">
        <v>349</v>
      </c>
      <c r="K372" s="34" t="s">
        <v>332</v>
      </c>
      <c r="L372" s="34" t="s">
        <v>349</v>
      </c>
      <c r="M372" s="34" t="s">
        <v>349</v>
      </c>
      <c r="N372" s="34" t="s">
        <v>349</v>
      </c>
      <c r="O372" s="34"/>
    </row>
    <row r="373" spans="1:15" ht="173.25">
      <c r="A373" s="34" t="s">
        <v>267</v>
      </c>
      <c r="B373" s="33" t="s">
        <v>33</v>
      </c>
      <c r="C373" s="48" t="s">
        <v>35</v>
      </c>
      <c r="D373" s="34" t="s">
        <v>61</v>
      </c>
      <c r="E373" s="35">
        <v>44460</v>
      </c>
      <c r="F373" s="99" t="s">
        <v>659</v>
      </c>
      <c r="G373" s="34" t="s">
        <v>347</v>
      </c>
      <c r="H373" s="37" t="s">
        <v>528</v>
      </c>
      <c r="I373" s="34" t="s">
        <v>529</v>
      </c>
      <c r="J373" s="183" t="s">
        <v>47</v>
      </c>
      <c r="K373" s="34" t="s">
        <v>332</v>
      </c>
      <c r="L373" s="34" t="s">
        <v>349</v>
      </c>
      <c r="M373" s="34" t="s">
        <v>349</v>
      </c>
      <c r="N373" s="34" t="s">
        <v>349</v>
      </c>
      <c r="O373" s="34"/>
    </row>
    <row r="374" spans="1:15" ht="204.75">
      <c r="A374" s="34" t="s">
        <v>267</v>
      </c>
      <c r="B374" s="33" t="s">
        <v>33</v>
      </c>
      <c r="C374" s="48" t="s">
        <v>35</v>
      </c>
      <c r="D374" s="34" t="s">
        <v>61</v>
      </c>
      <c r="E374" s="35">
        <v>44460</v>
      </c>
      <c r="F374" s="99" t="s">
        <v>659</v>
      </c>
      <c r="G374" s="34" t="s">
        <v>349</v>
      </c>
      <c r="H374" s="37" t="s">
        <v>349</v>
      </c>
      <c r="I374" s="34" t="s">
        <v>530</v>
      </c>
      <c r="J374" s="183" t="s">
        <v>47</v>
      </c>
      <c r="K374" s="34" t="s">
        <v>15</v>
      </c>
      <c r="L374" s="34" t="s">
        <v>349</v>
      </c>
      <c r="M374" s="34" t="s">
        <v>349</v>
      </c>
      <c r="N374" s="34" t="s">
        <v>349</v>
      </c>
      <c r="O374" s="34"/>
    </row>
    <row r="375" spans="1:15" ht="94.5">
      <c r="A375" s="34" t="s">
        <v>269</v>
      </c>
      <c r="B375" s="33" t="s">
        <v>32</v>
      </c>
      <c r="C375" s="48" t="s">
        <v>55</v>
      </c>
      <c r="D375" s="157" t="s">
        <v>671</v>
      </c>
      <c r="E375" s="35">
        <v>45925</v>
      </c>
      <c r="F375" s="99" t="s">
        <v>659</v>
      </c>
      <c r="G375" s="34" t="s">
        <v>371</v>
      </c>
      <c r="H375" s="158" t="s">
        <v>863</v>
      </c>
      <c r="I375" s="157" t="s">
        <v>864</v>
      </c>
      <c r="J375" s="183" t="s">
        <v>47</v>
      </c>
      <c r="K375" s="34" t="s">
        <v>332</v>
      </c>
      <c r="L375" s="34" t="s">
        <v>349</v>
      </c>
      <c r="M375" s="34" t="s">
        <v>349</v>
      </c>
      <c r="N375" s="34" t="s">
        <v>349</v>
      </c>
      <c r="O375" s="34"/>
    </row>
    <row r="376" spans="1:15" ht="236.25">
      <c r="A376" s="34" t="s">
        <v>269</v>
      </c>
      <c r="B376" s="33" t="s">
        <v>32</v>
      </c>
      <c r="C376" s="48" t="s">
        <v>55</v>
      </c>
      <c r="D376" s="157" t="s">
        <v>671</v>
      </c>
      <c r="E376" s="35">
        <v>45925</v>
      </c>
      <c r="F376" s="99" t="s">
        <v>659</v>
      </c>
      <c r="G376" s="34" t="s">
        <v>371</v>
      </c>
      <c r="H376" s="158" t="s">
        <v>863</v>
      </c>
      <c r="I376" s="157" t="s">
        <v>865</v>
      </c>
      <c r="J376" s="183" t="s">
        <v>47</v>
      </c>
      <c r="K376" s="34" t="s">
        <v>332</v>
      </c>
      <c r="L376" s="34" t="s">
        <v>349</v>
      </c>
      <c r="M376" s="34" t="s">
        <v>349</v>
      </c>
      <c r="N376" s="34" t="s">
        <v>349</v>
      </c>
      <c r="O376" s="34"/>
    </row>
    <row r="377" spans="1:15" ht="31.5">
      <c r="A377" s="34" t="s">
        <v>271</v>
      </c>
      <c r="B377" s="33" t="s">
        <v>29</v>
      </c>
      <c r="C377" s="48" t="s">
        <v>51</v>
      </c>
      <c r="D377" s="108" t="s">
        <v>671</v>
      </c>
      <c r="E377" s="39">
        <v>45694</v>
      </c>
      <c r="F377" s="36" t="s">
        <v>333</v>
      </c>
      <c r="G377" s="34" t="s">
        <v>47</v>
      </c>
      <c r="H377" s="37" t="s">
        <v>47</v>
      </c>
      <c r="I377" s="34" t="s">
        <v>47</v>
      </c>
      <c r="J377" s="98" t="s">
        <v>47</v>
      </c>
      <c r="K377" s="34" t="s">
        <v>47</v>
      </c>
      <c r="L377" s="34" t="s">
        <v>47</v>
      </c>
      <c r="M377" s="34" t="s">
        <v>47</v>
      </c>
      <c r="N377" s="34" t="s">
        <v>47</v>
      </c>
      <c r="O377" s="34"/>
    </row>
    <row r="378" spans="1:15" ht="47.25">
      <c r="A378" s="34" t="s">
        <v>273</v>
      </c>
      <c r="B378" s="33" t="s">
        <v>29</v>
      </c>
      <c r="C378" s="48" t="s">
        <v>51</v>
      </c>
      <c r="D378" s="151" t="s">
        <v>833</v>
      </c>
      <c r="E378" s="39">
        <v>45930</v>
      </c>
      <c r="F378" s="99" t="s">
        <v>659</v>
      </c>
      <c r="G378" s="34" t="s">
        <v>371</v>
      </c>
      <c r="H378" s="37" t="s">
        <v>419</v>
      </c>
      <c r="I378" s="152" t="s">
        <v>834</v>
      </c>
      <c r="J378" s="183" t="s">
        <v>47</v>
      </c>
      <c r="K378" s="34" t="s">
        <v>332</v>
      </c>
      <c r="L378" s="34" t="s">
        <v>349</v>
      </c>
      <c r="M378" s="34" t="s">
        <v>349</v>
      </c>
      <c r="N378" s="34" t="s">
        <v>349</v>
      </c>
      <c r="O378" s="34"/>
    </row>
    <row r="379" spans="1:15" ht="31.5">
      <c r="A379" s="34" t="s">
        <v>275</v>
      </c>
      <c r="B379" s="33" t="s">
        <v>33</v>
      </c>
      <c r="C379" s="48" t="s">
        <v>35</v>
      </c>
      <c r="D379" s="34" t="s">
        <v>56</v>
      </c>
      <c r="E379" s="35">
        <v>44826</v>
      </c>
      <c r="F379" s="29" t="s">
        <v>1093</v>
      </c>
      <c r="G379" s="34" t="s">
        <v>371</v>
      </c>
      <c r="H379" s="37" t="s">
        <v>532</v>
      </c>
      <c r="I379" s="34" t="s">
        <v>533</v>
      </c>
      <c r="J379" s="123" t="s">
        <v>349</v>
      </c>
      <c r="K379" s="191" t="s">
        <v>334</v>
      </c>
      <c r="L379" s="34" t="s">
        <v>534</v>
      </c>
      <c r="M379" s="34" t="s">
        <v>349</v>
      </c>
      <c r="N379" s="34">
        <v>5</v>
      </c>
      <c r="O379" s="34"/>
    </row>
    <row r="380" spans="1:15">
      <c r="A380" s="34" t="s">
        <v>275</v>
      </c>
      <c r="B380" s="33" t="s">
        <v>33</v>
      </c>
      <c r="C380" s="48" t="s">
        <v>35</v>
      </c>
      <c r="D380" s="34" t="s">
        <v>56</v>
      </c>
      <c r="E380" s="35">
        <v>44826</v>
      </c>
      <c r="F380" s="99" t="s">
        <v>659</v>
      </c>
      <c r="G380" s="34" t="s">
        <v>371</v>
      </c>
      <c r="H380" s="37" t="s">
        <v>532</v>
      </c>
      <c r="I380" s="34" t="s">
        <v>535</v>
      </c>
      <c r="J380" s="183" t="s">
        <v>47</v>
      </c>
      <c r="K380" s="191" t="s">
        <v>334</v>
      </c>
      <c r="L380" s="34" t="s">
        <v>536</v>
      </c>
      <c r="M380" s="34" t="s">
        <v>349</v>
      </c>
      <c r="N380" s="34">
        <v>11</v>
      </c>
      <c r="O380" s="34"/>
    </row>
    <row r="381" spans="1:15" ht="31.5">
      <c r="A381" s="34" t="s">
        <v>275</v>
      </c>
      <c r="B381" s="33" t="s">
        <v>33</v>
      </c>
      <c r="C381" s="48" t="s">
        <v>35</v>
      </c>
      <c r="D381" s="34" t="s">
        <v>56</v>
      </c>
      <c r="E381" s="35">
        <v>44826</v>
      </c>
      <c r="F381" s="29" t="s">
        <v>1093</v>
      </c>
      <c r="G381" s="34" t="s">
        <v>371</v>
      </c>
      <c r="H381" s="37" t="s">
        <v>532</v>
      </c>
      <c r="I381" s="34" t="s">
        <v>537</v>
      </c>
      <c r="J381" s="123" t="s">
        <v>349</v>
      </c>
      <c r="K381" s="191" t="s">
        <v>334</v>
      </c>
      <c r="L381" s="34" t="s">
        <v>538</v>
      </c>
      <c r="M381" s="34" t="s">
        <v>349</v>
      </c>
      <c r="N381" s="34">
        <v>41</v>
      </c>
      <c r="O381" s="34"/>
    </row>
    <row r="382" spans="1:15">
      <c r="A382" s="34" t="s">
        <v>275</v>
      </c>
      <c r="B382" s="33" t="s">
        <v>33</v>
      </c>
      <c r="C382" s="48" t="s">
        <v>35</v>
      </c>
      <c r="D382" s="34" t="s">
        <v>56</v>
      </c>
      <c r="E382" s="35">
        <v>44826</v>
      </c>
      <c r="F382" s="99" t="s">
        <v>659</v>
      </c>
      <c r="G382" s="34" t="s">
        <v>371</v>
      </c>
      <c r="H382" s="37" t="s">
        <v>539</v>
      </c>
      <c r="I382" s="225" t="s">
        <v>540</v>
      </c>
      <c r="J382" s="183" t="s">
        <v>47</v>
      </c>
      <c r="K382" s="34" t="s">
        <v>332</v>
      </c>
      <c r="L382" s="34" t="s">
        <v>541</v>
      </c>
      <c r="M382" s="34" t="s">
        <v>349</v>
      </c>
      <c r="N382" s="34">
        <v>5</v>
      </c>
      <c r="O382" s="34"/>
    </row>
    <row r="383" spans="1:15">
      <c r="A383" s="34" t="s">
        <v>275</v>
      </c>
      <c r="B383" s="33" t="s">
        <v>33</v>
      </c>
      <c r="C383" s="48" t="s">
        <v>35</v>
      </c>
      <c r="D383" s="34" t="s">
        <v>56</v>
      </c>
      <c r="E383" s="35">
        <v>44826</v>
      </c>
      <c r="F383" s="99" t="s">
        <v>659</v>
      </c>
      <c r="G383" s="34" t="s">
        <v>371</v>
      </c>
      <c r="H383" s="37" t="s">
        <v>522</v>
      </c>
      <c r="I383" s="34" t="s">
        <v>542</v>
      </c>
      <c r="J383" s="183" t="s">
        <v>47</v>
      </c>
      <c r="K383" s="34" t="s">
        <v>332</v>
      </c>
      <c r="L383" s="34" t="s">
        <v>543</v>
      </c>
      <c r="M383" s="34" t="s">
        <v>349</v>
      </c>
      <c r="N383" s="34" t="s">
        <v>349</v>
      </c>
      <c r="O383" s="34"/>
    </row>
    <row r="384" spans="1:15" ht="47.25">
      <c r="A384" s="34" t="s">
        <v>277</v>
      </c>
      <c r="B384" s="33" t="s">
        <v>29</v>
      </c>
      <c r="C384" s="48" t="s">
        <v>51</v>
      </c>
      <c r="D384" s="141" t="s">
        <v>671</v>
      </c>
      <c r="E384" s="39">
        <v>45966</v>
      </c>
      <c r="F384" s="99" t="s">
        <v>659</v>
      </c>
      <c r="G384" s="34" t="s">
        <v>371</v>
      </c>
      <c r="H384" s="142" t="s">
        <v>602</v>
      </c>
      <c r="I384" s="143" t="s">
        <v>817</v>
      </c>
      <c r="J384" s="183" t="s">
        <v>47</v>
      </c>
      <c r="K384" s="143" t="s">
        <v>332</v>
      </c>
      <c r="L384" s="143" t="s">
        <v>349</v>
      </c>
      <c r="M384" s="143" t="s">
        <v>349</v>
      </c>
      <c r="N384" s="143" t="s">
        <v>349</v>
      </c>
      <c r="O384" s="34"/>
    </row>
    <row r="385" spans="1:15" ht="63">
      <c r="A385" s="34" t="s">
        <v>277</v>
      </c>
      <c r="B385" s="33" t="s">
        <v>29</v>
      </c>
      <c r="C385" s="48" t="s">
        <v>51</v>
      </c>
      <c r="D385" s="141" t="s">
        <v>671</v>
      </c>
      <c r="E385" s="39">
        <v>45966</v>
      </c>
      <c r="F385" s="99" t="s">
        <v>659</v>
      </c>
      <c r="G385" s="34" t="s">
        <v>371</v>
      </c>
      <c r="H385" s="142" t="s">
        <v>330</v>
      </c>
      <c r="I385" s="143" t="s">
        <v>818</v>
      </c>
      <c r="J385" s="183" t="s">
        <v>47</v>
      </c>
      <c r="K385" s="143" t="s">
        <v>332</v>
      </c>
      <c r="L385" s="143" t="s">
        <v>349</v>
      </c>
      <c r="M385" s="143" t="s">
        <v>349</v>
      </c>
      <c r="N385" s="143" t="s">
        <v>349</v>
      </c>
      <c r="O385" s="34"/>
    </row>
    <row r="386" spans="1:15" ht="31.5">
      <c r="A386" s="34" t="s">
        <v>279</v>
      </c>
      <c r="B386" s="33" t="s">
        <v>30</v>
      </c>
      <c r="C386" s="48" t="s">
        <v>35</v>
      </c>
      <c r="D386" s="38" t="s">
        <v>56</v>
      </c>
      <c r="E386" s="39">
        <v>43434</v>
      </c>
      <c r="F386" s="99" t="s">
        <v>333</v>
      </c>
      <c r="G386" s="100" t="s">
        <v>47</v>
      </c>
      <c r="H386" s="100" t="s">
        <v>47</v>
      </c>
      <c r="I386" s="100" t="s">
        <v>47</v>
      </c>
      <c r="J386" s="98" t="s">
        <v>47</v>
      </c>
      <c r="K386" s="100" t="s">
        <v>47</v>
      </c>
      <c r="L386" s="100" t="s">
        <v>47</v>
      </c>
      <c r="M386" s="100" t="s">
        <v>47</v>
      </c>
      <c r="N386" s="100" t="s">
        <v>47</v>
      </c>
      <c r="O386" s="34"/>
    </row>
    <row r="387" spans="1:15" ht="78.75">
      <c r="A387" s="34" t="s">
        <v>281</v>
      </c>
      <c r="B387" s="33" t="s">
        <v>28</v>
      </c>
      <c r="C387" s="48" t="s">
        <v>55</v>
      </c>
      <c r="D387" s="34" t="s">
        <v>52</v>
      </c>
      <c r="E387" s="39">
        <v>44481</v>
      </c>
      <c r="F387" s="99" t="s">
        <v>659</v>
      </c>
      <c r="G387" s="34" t="s">
        <v>326</v>
      </c>
      <c r="H387" s="37" t="s">
        <v>330</v>
      </c>
      <c r="I387" s="34" t="s">
        <v>544</v>
      </c>
      <c r="J387" s="183" t="s">
        <v>47</v>
      </c>
      <c r="K387" s="34" t="s">
        <v>332</v>
      </c>
      <c r="L387" s="34" t="s">
        <v>349</v>
      </c>
      <c r="M387" s="34" t="s">
        <v>349</v>
      </c>
      <c r="N387" s="34" t="s">
        <v>349</v>
      </c>
      <c r="O387" s="34"/>
    </row>
    <row r="388" spans="1:15" ht="47.25">
      <c r="A388" s="34" t="s">
        <v>281</v>
      </c>
      <c r="B388" s="33" t="s">
        <v>28</v>
      </c>
      <c r="C388" s="48" t="s">
        <v>55</v>
      </c>
      <c r="D388" s="34" t="s">
        <v>52</v>
      </c>
      <c r="E388" s="39">
        <v>44481</v>
      </c>
      <c r="F388" s="99" t="s">
        <v>659</v>
      </c>
      <c r="G388" s="34" t="s">
        <v>326</v>
      </c>
      <c r="H388" s="37" t="s">
        <v>330</v>
      </c>
      <c r="I388" s="34" t="s">
        <v>545</v>
      </c>
      <c r="J388" s="183" t="s">
        <v>47</v>
      </c>
      <c r="K388" s="34" t="s">
        <v>332</v>
      </c>
      <c r="L388" s="34" t="s">
        <v>349</v>
      </c>
      <c r="M388" s="34" t="s">
        <v>349</v>
      </c>
      <c r="N388" s="34" t="s">
        <v>349</v>
      </c>
      <c r="O388" s="34"/>
    </row>
    <row r="389" spans="1:15" ht="31.5">
      <c r="A389" s="34" t="s">
        <v>281</v>
      </c>
      <c r="B389" s="33" t="s">
        <v>28</v>
      </c>
      <c r="C389" s="48" t="s">
        <v>55</v>
      </c>
      <c r="D389" s="34" t="s">
        <v>52</v>
      </c>
      <c r="E389" s="39">
        <v>44481</v>
      </c>
      <c r="F389" s="99" t="s">
        <v>659</v>
      </c>
      <c r="G389" s="34" t="s">
        <v>326</v>
      </c>
      <c r="H389" s="37" t="s">
        <v>350</v>
      </c>
      <c r="I389" s="34" t="s">
        <v>546</v>
      </c>
      <c r="J389" s="183" t="s">
        <v>47</v>
      </c>
      <c r="K389" s="34" t="s">
        <v>332</v>
      </c>
      <c r="L389" s="34" t="s">
        <v>349</v>
      </c>
      <c r="M389" s="34" t="s">
        <v>349</v>
      </c>
      <c r="N389" s="34" t="s">
        <v>349</v>
      </c>
      <c r="O389" s="34"/>
    </row>
    <row r="390" spans="1:15" ht="47.25">
      <c r="A390" s="34" t="s">
        <v>283</v>
      </c>
      <c r="B390" s="33" t="s">
        <v>33</v>
      </c>
      <c r="C390" s="48" t="s">
        <v>55</v>
      </c>
      <c r="D390" s="34" t="s">
        <v>52</v>
      </c>
      <c r="E390" s="35">
        <v>44407</v>
      </c>
      <c r="F390" s="29" t="s">
        <v>1093</v>
      </c>
      <c r="G390" s="34" t="s">
        <v>326</v>
      </c>
      <c r="H390" s="37" t="s">
        <v>330</v>
      </c>
      <c r="I390" s="34" t="s">
        <v>547</v>
      </c>
      <c r="J390" s="123" t="s">
        <v>761</v>
      </c>
      <c r="K390" s="34" t="s">
        <v>332</v>
      </c>
      <c r="L390" s="34" t="s">
        <v>349</v>
      </c>
      <c r="M390" s="34" t="s">
        <v>349</v>
      </c>
      <c r="N390" s="34" t="s">
        <v>349</v>
      </c>
      <c r="O390" s="34"/>
    </row>
    <row r="391" spans="1:15" ht="47.25">
      <c r="A391" s="34" t="s">
        <v>283</v>
      </c>
      <c r="B391" s="33" t="s">
        <v>33</v>
      </c>
      <c r="C391" s="48" t="s">
        <v>55</v>
      </c>
      <c r="D391" s="34" t="s">
        <v>52</v>
      </c>
      <c r="E391" s="35">
        <v>44407</v>
      </c>
      <c r="F391" s="99" t="s">
        <v>659</v>
      </c>
      <c r="G391" s="34" t="s">
        <v>326</v>
      </c>
      <c r="H391" s="37" t="s">
        <v>330</v>
      </c>
      <c r="I391" s="34" t="s">
        <v>548</v>
      </c>
      <c r="J391" s="183" t="s">
        <v>47</v>
      </c>
      <c r="K391" s="34" t="s">
        <v>15</v>
      </c>
      <c r="L391" s="34" t="s">
        <v>349</v>
      </c>
      <c r="M391" s="34" t="s">
        <v>349</v>
      </c>
      <c r="N391" s="34" t="s">
        <v>349</v>
      </c>
      <c r="O391" s="34"/>
    </row>
    <row r="392" spans="1:15" ht="31.5">
      <c r="A392" s="34" t="s">
        <v>283</v>
      </c>
      <c r="B392" s="33" t="s">
        <v>33</v>
      </c>
      <c r="C392" s="48" t="s">
        <v>55</v>
      </c>
      <c r="D392" s="34" t="s">
        <v>52</v>
      </c>
      <c r="E392" s="35">
        <v>44407</v>
      </c>
      <c r="F392" s="99" t="s">
        <v>659</v>
      </c>
      <c r="G392" s="34" t="s">
        <v>326</v>
      </c>
      <c r="H392" s="37" t="s">
        <v>330</v>
      </c>
      <c r="I392" s="34" t="s">
        <v>549</v>
      </c>
      <c r="J392" s="183" t="s">
        <v>47</v>
      </c>
      <c r="K392" s="34" t="s">
        <v>332</v>
      </c>
      <c r="L392" s="34" t="s">
        <v>349</v>
      </c>
      <c r="M392" s="34" t="s">
        <v>349</v>
      </c>
      <c r="N392" s="34" t="s">
        <v>349</v>
      </c>
      <c r="O392" s="34"/>
    </row>
    <row r="393" spans="1:15" ht="31.5">
      <c r="A393" s="34" t="s">
        <v>283</v>
      </c>
      <c r="B393" s="33" t="s">
        <v>33</v>
      </c>
      <c r="C393" s="48" t="s">
        <v>55</v>
      </c>
      <c r="D393" s="34" t="s">
        <v>52</v>
      </c>
      <c r="E393" s="35">
        <v>44407</v>
      </c>
      <c r="F393" s="99" t="s">
        <v>659</v>
      </c>
      <c r="G393" s="34" t="s">
        <v>347</v>
      </c>
      <c r="H393" s="37" t="s">
        <v>330</v>
      </c>
      <c r="I393" s="34" t="s">
        <v>550</v>
      </c>
      <c r="J393" s="183" t="s">
        <v>47</v>
      </c>
      <c r="K393" s="34" t="s">
        <v>332</v>
      </c>
      <c r="L393" s="34" t="s">
        <v>349</v>
      </c>
      <c r="M393" s="34" t="s">
        <v>349</v>
      </c>
      <c r="N393" s="34" t="s">
        <v>349</v>
      </c>
      <c r="O393" s="34"/>
    </row>
    <row r="394" spans="1:15">
      <c r="A394" s="34" t="s">
        <v>285</v>
      </c>
      <c r="B394" s="33" t="s">
        <v>27</v>
      </c>
      <c r="C394" s="48" t="s">
        <v>51</v>
      </c>
      <c r="D394" s="143" t="s">
        <v>671</v>
      </c>
      <c r="E394" s="35">
        <v>45965</v>
      </c>
      <c r="F394" s="99" t="s">
        <v>333</v>
      </c>
      <c r="G394" s="100" t="s">
        <v>47</v>
      </c>
      <c r="H394" s="100" t="s">
        <v>47</v>
      </c>
      <c r="I394" s="100" t="s">
        <v>47</v>
      </c>
      <c r="J394" s="98" t="s">
        <v>47</v>
      </c>
      <c r="K394" s="100" t="s">
        <v>47</v>
      </c>
      <c r="L394" s="100" t="s">
        <v>47</v>
      </c>
      <c r="M394" s="100" t="s">
        <v>47</v>
      </c>
      <c r="N394" s="100" t="s">
        <v>47</v>
      </c>
      <c r="O394" s="34"/>
    </row>
    <row r="395" spans="1:15" ht="63">
      <c r="A395" s="34" t="s">
        <v>288</v>
      </c>
      <c r="B395" s="33" t="s">
        <v>27</v>
      </c>
      <c r="C395" s="48" t="s">
        <v>55</v>
      </c>
      <c r="D395" s="34" t="s">
        <v>210</v>
      </c>
      <c r="E395" s="35">
        <v>44873</v>
      </c>
      <c r="F395" s="29" t="s">
        <v>1093</v>
      </c>
      <c r="G395" s="34" t="s">
        <v>326</v>
      </c>
      <c r="H395" s="37" t="s">
        <v>349</v>
      </c>
      <c r="I395" s="34" t="s">
        <v>551</v>
      </c>
      <c r="J395" s="123" t="s">
        <v>760</v>
      </c>
      <c r="K395" s="34" t="s">
        <v>332</v>
      </c>
      <c r="L395" s="34" t="s">
        <v>349</v>
      </c>
      <c r="M395" s="34" t="s">
        <v>17</v>
      </c>
      <c r="N395" s="34" t="s">
        <v>349</v>
      </c>
      <c r="O395" s="34"/>
    </row>
    <row r="396" spans="1:15" ht="47.25">
      <c r="A396" s="34" t="s">
        <v>288</v>
      </c>
      <c r="B396" s="33" t="s">
        <v>27</v>
      </c>
      <c r="C396" s="48" t="s">
        <v>55</v>
      </c>
      <c r="D396" s="34" t="s">
        <v>210</v>
      </c>
      <c r="E396" s="35">
        <v>44873</v>
      </c>
      <c r="F396" s="99" t="s">
        <v>659</v>
      </c>
      <c r="G396" s="34" t="s">
        <v>326</v>
      </c>
      <c r="H396" s="37" t="s">
        <v>512</v>
      </c>
      <c r="I396" s="34" t="s">
        <v>552</v>
      </c>
      <c r="J396" s="183" t="s">
        <v>47</v>
      </c>
      <c r="K396" s="34" t="s">
        <v>332</v>
      </c>
      <c r="L396" s="34" t="s">
        <v>349</v>
      </c>
      <c r="M396" s="34" t="s">
        <v>17</v>
      </c>
      <c r="N396" s="34" t="s">
        <v>349</v>
      </c>
      <c r="O396" s="34"/>
    </row>
    <row r="397" spans="1:15" ht="94.5">
      <c r="A397" s="34" t="s">
        <v>288</v>
      </c>
      <c r="B397" s="33" t="s">
        <v>27</v>
      </c>
      <c r="C397" s="48" t="s">
        <v>55</v>
      </c>
      <c r="D397" s="34" t="s">
        <v>210</v>
      </c>
      <c r="E397" s="35">
        <v>44873</v>
      </c>
      <c r="F397" s="99" t="s">
        <v>659</v>
      </c>
      <c r="G397" s="34" t="s">
        <v>326</v>
      </c>
      <c r="H397" s="37" t="s">
        <v>512</v>
      </c>
      <c r="I397" s="34" t="s">
        <v>553</v>
      </c>
      <c r="J397" s="183" t="s">
        <v>47</v>
      </c>
      <c r="K397" s="34" t="s">
        <v>332</v>
      </c>
      <c r="L397" s="34" t="s">
        <v>349</v>
      </c>
      <c r="M397" s="34" t="s">
        <v>17</v>
      </c>
      <c r="N397" s="34" t="s">
        <v>349</v>
      </c>
      <c r="O397" s="34"/>
    </row>
    <row r="398" spans="1:15" ht="31.5">
      <c r="A398" s="34" t="s">
        <v>290</v>
      </c>
      <c r="B398" s="33" t="s">
        <v>33</v>
      </c>
      <c r="C398" s="48" t="s">
        <v>35</v>
      </c>
      <c r="D398" s="34" t="s">
        <v>52</v>
      </c>
      <c r="E398" s="35">
        <v>44481</v>
      </c>
      <c r="F398" s="29" t="s">
        <v>1093</v>
      </c>
      <c r="G398" s="34" t="s">
        <v>371</v>
      </c>
      <c r="H398" s="37" t="s">
        <v>554</v>
      </c>
      <c r="I398" s="34" t="s">
        <v>555</v>
      </c>
      <c r="J398" s="123" t="s">
        <v>768</v>
      </c>
      <c r="K398" s="34" t="s">
        <v>332</v>
      </c>
      <c r="L398" s="34" t="s">
        <v>349</v>
      </c>
      <c r="M398" s="34" t="s">
        <v>349</v>
      </c>
      <c r="N398" s="34" t="s">
        <v>349</v>
      </c>
      <c r="O398" s="34"/>
    </row>
    <row r="399" spans="1:15" ht="31.5">
      <c r="A399" s="34" t="s">
        <v>290</v>
      </c>
      <c r="B399" s="33" t="s">
        <v>33</v>
      </c>
      <c r="C399" s="48" t="s">
        <v>35</v>
      </c>
      <c r="D399" s="34" t="s">
        <v>52</v>
      </c>
      <c r="E399" s="35">
        <v>44481</v>
      </c>
      <c r="F399" s="99" t="s">
        <v>659</v>
      </c>
      <c r="G399" s="34" t="s">
        <v>371</v>
      </c>
      <c r="H399" s="37" t="s">
        <v>554</v>
      </c>
      <c r="I399" s="34" t="s">
        <v>556</v>
      </c>
      <c r="J399" s="183" t="s">
        <v>47</v>
      </c>
      <c r="K399" s="34" t="s">
        <v>332</v>
      </c>
      <c r="L399" s="34" t="s">
        <v>349</v>
      </c>
      <c r="M399" s="34" t="s">
        <v>349</v>
      </c>
      <c r="N399" s="34" t="s">
        <v>349</v>
      </c>
      <c r="O399" s="34"/>
    </row>
    <row r="400" spans="1:15" ht="47.25">
      <c r="A400" s="34" t="s">
        <v>290</v>
      </c>
      <c r="B400" s="33" t="s">
        <v>33</v>
      </c>
      <c r="C400" s="48" t="s">
        <v>35</v>
      </c>
      <c r="D400" s="34" t="s">
        <v>52</v>
      </c>
      <c r="E400" s="35">
        <v>44481</v>
      </c>
      <c r="F400" s="99" t="s">
        <v>659</v>
      </c>
      <c r="G400" s="34" t="s">
        <v>371</v>
      </c>
      <c r="H400" s="37" t="s">
        <v>330</v>
      </c>
      <c r="I400" s="34" t="s">
        <v>557</v>
      </c>
      <c r="J400" s="183" t="s">
        <v>47</v>
      </c>
      <c r="K400" s="34" t="s">
        <v>15</v>
      </c>
      <c r="L400" s="34" t="s">
        <v>349</v>
      </c>
      <c r="M400" s="34" t="s">
        <v>349</v>
      </c>
      <c r="N400" s="34" t="s">
        <v>349</v>
      </c>
      <c r="O400" s="34"/>
    </row>
    <row r="401" spans="1:15" ht="31.5">
      <c r="A401" s="34" t="s">
        <v>290</v>
      </c>
      <c r="B401" s="33" t="s">
        <v>33</v>
      </c>
      <c r="C401" s="48" t="s">
        <v>35</v>
      </c>
      <c r="D401" s="34" t="s">
        <v>52</v>
      </c>
      <c r="E401" s="35">
        <v>44481</v>
      </c>
      <c r="F401" s="29" t="s">
        <v>1093</v>
      </c>
      <c r="G401" s="34" t="s">
        <v>371</v>
      </c>
      <c r="H401" s="37" t="s">
        <v>330</v>
      </c>
      <c r="I401" s="34" t="s">
        <v>558</v>
      </c>
      <c r="J401" s="123" t="s">
        <v>349</v>
      </c>
      <c r="K401" s="34" t="s">
        <v>360</v>
      </c>
      <c r="L401" s="34" t="s">
        <v>349</v>
      </c>
      <c r="M401" s="34" t="s">
        <v>349</v>
      </c>
      <c r="N401" s="34" t="s">
        <v>349</v>
      </c>
      <c r="O401" s="34"/>
    </row>
    <row r="402" spans="1:15" ht="31.5">
      <c r="A402" s="34" t="s">
        <v>290</v>
      </c>
      <c r="B402" s="33" t="s">
        <v>33</v>
      </c>
      <c r="C402" s="48" t="s">
        <v>35</v>
      </c>
      <c r="D402" s="34" t="s">
        <v>52</v>
      </c>
      <c r="E402" s="35">
        <v>44481</v>
      </c>
      <c r="F402" s="99" t="s">
        <v>659</v>
      </c>
      <c r="G402" s="34" t="s">
        <v>371</v>
      </c>
      <c r="H402" s="37" t="s">
        <v>330</v>
      </c>
      <c r="I402" s="34" t="s">
        <v>559</v>
      </c>
      <c r="J402" s="183" t="s">
        <v>47</v>
      </c>
      <c r="K402" s="34" t="s">
        <v>360</v>
      </c>
      <c r="L402" s="34" t="s">
        <v>349</v>
      </c>
      <c r="M402" s="34" t="s">
        <v>349</v>
      </c>
      <c r="N402" s="34" t="s">
        <v>349</v>
      </c>
      <c r="O402" s="34"/>
    </row>
    <row r="403" spans="1:15" ht="47.25">
      <c r="A403" s="34" t="s">
        <v>290</v>
      </c>
      <c r="B403" s="33" t="s">
        <v>33</v>
      </c>
      <c r="C403" s="48" t="s">
        <v>35</v>
      </c>
      <c r="D403" s="34" t="s">
        <v>52</v>
      </c>
      <c r="E403" s="35">
        <v>44481</v>
      </c>
      <c r="F403" s="29" t="s">
        <v>1093</v>
      </c>
      <c r="G403" s="34" t="s">
        <v>371</v>
      </c>
      <c r="H403" s="37" t="s">
        <v>330</v>
      </c>
      <c r="I403" s="34" t="s">
        <v>560</v>
      </c>
      <c r="J403" s="123" t="s">
        <v>760</v>
      </c>
      <c r="K403" s="34" t="s">
        <v>360</v>
      </c>
      <c r="L403" s="34" t="s">
        <v>349</v>
      </c>
      <c r="M403" s="34" t="s">
        <v>349</v>
      </c>
      <c r="N403" s="34" t="s">
        <v>349</v>
      </c>
      <c r="O403" s="34"/>
    </row>
    <row r="404" spans="1:15" ht="31.5">
      <c r="A404" s="34" t="s">
        <v>290</v>
      </c>
      <c r="B404" s="33" t="s">
        <v>33</v>
      </c>
      <c r="C404" s="48" t="s">
        <v>35</v>
      </c>
      <c r="D404" s="34" t="s">
        <v>52</v>
      </c>
      <c r="E404" s="35">
        <v>44481</v>
      </c>
      <c r="F404" s="99" t="s">
        <v>659</v>
      </c>
      <c r="G404" s="34" t="s">
        <v>371</v>
      </c>
      <c r="H404" s="37" t="s">
        <v>330</v>
      </c>
      <c r="I404" s="34" t="s">
        <v>561</v>
      </c>
      <c r="J404" s="183" t="s">
        <v>47</v>
      </c>
      <c r="K404" s="34" t="s">
        <v>360</v>
      </c>
      <c r="L404" s="34" t="s">
        <v>349</v>
      </c>
      <c r="M404" s="34" t="s">
        <v>349</v>
      </c>
      <c r="N404" s="34" t="s">
        <v>349</v>
      </c>
      <c r="O404" s="34"/>
    </row>
    <row r="405" spans="1:15" ht="31.5">
      <c r="A405" s="34" t="s">
        <v>290</v>
      </c>
      <c r="B405" s="33" t="s">
        <v>33</v>
      </c>
      <c r="C405" s="48" t="s">
        <v>35</v>
      </c>
      <c r="D405" s="34" t="s">
        <v>52</v>
      </c>
      <c r="E405" s="35">
        <v>44481</v>
      </c>
      <c r="F405" s="99" t="s">
        <v>659</v>
      </c>
      <c r="G405" s="34" t="s">
        <v>371</v>
      </c>
      <c r="H405" s="37" t="s">
        <v>330</v>
      </c>
      <c r="I405" s="34" t="s">
        <v>562</v>
      </c>
      <c r="J405" s="183" t="s">
        <v>47</v>
      </c>
      <c r="K405" s="34" t="s">
        <v>360</v>
      </c>
      <c r="L405" s="34" t="s">
        <v>349</v>
      </c>
      <c r="M405" s="34" t="s">
        <v>349</v>
      </c>
      <c r="N405" s="34" t="s">
        <v>349</v>
      </c>
      <c r="O405" s="34"/>
    </row>
    <row r="406" spans="1:15" ht="31.5">
      <c r="A406" s="34" t="s">
        <v>290</v>
      </c>
      <c r="B406" s="33" t="s">
        <v>33</v>
      </c>
      <c r="C406" s="48" t="s">
        <v>35</v>
      </c>
      <c r="D406" s="34" t="s">
        <v>52</v>
      </c>
      <c r="E406" s="35">
        <v>44481</v>
      </c>
      <c r="F406" s="99" t="s">
        <v>659</v>
      </c>
      <c r="G406" s="34" t="s">
        <v>371</v>
      </c>
      <c r="H406" s="37" t="s">
        <v>349</v>
      </c>
      <c r="I406" s="34" t="s">
        <v>563</v>
      </c>
      <c r="J406" s="183" t="s">
        <v>47</v>
      </c>
      <c r="K406" s="34" t="s">
        <v>15</v>
      </c>
      <c r="L406" s="34" t="s">
        <v>349</v>
      </c>
      <c r="M406" s="34" t="s">
        <v>349</v>
      </c>
      <c r="N406" s="34" t="s">
        <v>349</v>
      </c>
      <c r="O406" s="34"/>
    </row>
    <row r="407" spans="1:15" ht="31.5">
      <c r="A407" s="34" t="s">
        <v>290</v>
      </c>
      <c r="B407" s="33" t="s">
        <v>33</v>
      </c>
      <c r="C407" s="48" t="s">
        <v>35</v>
      </c>
      <c r="D407" s="34" t="s">
        <v>52</v>
      </c>
      <c r="E407" s="35">
        <v>44481</v>
      </c>
      <c r="F407" s="29" t="s">
        <v>1093</v>
      </c>
      <c r="G407" s="34" t="s">
        <v>371</v>
      </c>
      <c r="H407" s="37" t="s">
        <v>564</v>
      </c>
      <c r="I407" s="34" t="s">
        <v>565</v>
      </c>
      <c r="J407" s="123" t="s">
        <v>420</v>
      </c>
      <c r="K407" s="34" t="s">
        <v>332</v>
      </c>
      <c r="L407" s="34" t="s">
        <v>349</v>
      </c>
      <c r="M407" s="34" t="s">
        <v>17</v>
      </c>
      <c r="N407" s="34">
        <v>43.7</v>
      </c>
      <c r="O407" s="34"/>
    </row>
    <row r="408" spans="1:15" ht="31.5">
      <c r="A408" s="34" t="s">
        <v>290</v>
      </c>
      <c r="B408" s="33" t="s">
        <v>33</v>
      </c>
      <c r="C408" s="48" t="s">
        <v>35</v>
      </c>
      <c r="D408" s="34" t="s">
        <v>52</v>
      </c>
      <c r="E408" s="35">
        <v>44481</v>
      </c>
      <c r="F408" s="99" t="s">
        <v>659</v>
      </c>
      <c r="G408" s="34" t="s">
        <v>371</v>
      </c>
      <c r="H408" s="37" t="s">
        <v>564</v>
      </c>
      <c r="I408" s="34" t="s">
        <v>566</v>
      </c>
      <c r="J408" s="183" t="s">
        <v>47</v>
      </c>
      <c r="K408" s="34" t="s">
        <v>332</v>
      </c>
      <c r="L408" s="34" t="s">
        <v>349</v>
      </c>
      <c r="M408" s="34" t="s">
        <v>567</v>
      </c>
      <c r="N408" s="34">
        <v>29.9</v>
      </c>
      <c r="O408" s="34"/>
    </row>
    <row r="409" spans="1:15" ht="31.5">
      <c r="A409" s="34" t="s">
        <v>290</v>
      </c>
      <c r="B409" s="33" t="s">
        <v>33</v>
      </c>
      <c r="C409" s="48" t="s">
        <v>35</v>
      </c>
      <c r="D409" s="34" t="s">
        <v>52</v>
      </c>
      <c r="E409" s="35">
        <v>44481</v>
      </c>
      <c r="F409" s="99" t="s">
        <v>659</v>
      </c>
      <c r="G409" s="34" t="s">
        <v>347</v>
      </c>
      <c r="H409" s="37" t="s">
        <v>330</v>
      </c>
      <c r="I409" s="34" t="s">
        <v>568</v>
      </c>
      <c r="J409" s="183" t="s">
        <v>47</v>
      </c>
      <c r="K409" s="34" t="s">
        <v>332</v>
      </c>
      <c r="L409" s="34" t="s">
        <v>349</v>
      </c>
      <c r="M409" s="34" t="s">
        <v>349</v>
      </c>
      <c r="N409" s="34" t="s">
        <v>349</v>
      </c>
      <c r="O409" s="34"/>
    </row>
    <row r="410" spans="1:15" ht="47.25">
      <c r="A410" s="34" t="s">
        <v>290</v>
      </c>
      <c r="B410" s="33" t="s">
        <v>33</v>
      </c>
      <c r="C410" s="48" t="s">
        <v>35</v>
      </c>
      <c r="D410" s="34" t="s">
        <v>52</v>
      </c>
      <c r="E410" s="35">
        <v>44481</v>
      </c>
      <c r="F410" s="29" t="s">
        <v>1093</v>
      </c>
      <c r="G410" s="34" t="s">
        <v>347</v>
      </c>
      <c r="H410" s="37" t="s">
        <v>330</v>
      </c>
      <c r="I410" s="34" t="s">
        <v>569</v>
      </c>
      <c r="J410" s="123" t="s">
        <v>349</v>
      </c>
      <c r="K410" s="34" t="s">
        <v>332</v>
      </c>
      <c r="L410" s="34" t="s">
        <v>349</v>
      </c>
      <c r="M410" s="34" t="s">
        <v>17</v>
      </c>
      <c r="N410" s="34">
        <v>29.6</v>
      </c>
      <c r="O410" s="34"/>
    </row>
    <row r="411" spans="1:15" ht="63">
      <c r="A411" s="34" t="s">
        <v>290</v>
      </c>
      <c r="B411" s="33" t="s">
        <v>33</v>
      </c>
      <c r="C411" s="48" t="s">
        <v>35</v>
      </c>
      <c r="D411" s="34" t="s">
        <v>52</v>
      </c>
      <c r="E411" s="35">
        <v>44481</v>
      </c>
      <c r="F411" s="99" t="s">
        <v>659</v>
      </c>
      <c r="G411" s="34" t="s">
        <v>347</v>
      </c>
      <c r="H411" s="37" t="s">
        <v>330</v>
      </c>
      <c r="I411" s="34" t="s">
        <v>570</v>
      </c>
      <c r="J411" s="183" t="s">
        <v>47</v>
      </c>
      <c r="K411" s="34" t="s">
        <v>332</v>
      </c>
      <c r="L411" s="34" t="s">
        <v>349</v>
      </c>
      <c r="M411" s="34" t="s">
        <v>17</v>
      </c>
      <c r="N411" s="34">
        <v>28.45</v>
      </c>
      <c r="O411" s="34"/>
    </row>
    <row r="412" spans="1:15" ht="31.5">
      <c r="A412" s="34" t="s">
        <v>290</v>
      </c>
      <c r="B412" s="33" t="s">
        <v>33</v>
      </c>
      <c r="C412" s="48" t="s">
        <v>35</v>
      </c>
      <c r="D412" s="34" t="s">
        <v>52</v>
      </c>
      <c r="E412" s="35">
        <v>44481</v>
      </c>
      <c r="F412" s="99" t="s">
        <v>659</v>
      </c>
      <c r="G412" s="34" t="s">
        <v>347</v>
      </c>
      <c r="H412" s="37" t="s">
        <v>330</v>
      </c>
      <c r="I412" s="34" t="s">
        <v>571</v>
      </c>
      <c r="J412" s="183" t="s">
        <v>47</v>
      </c>
      <c r="K412" s="34" t="s">
        <v>332</v>
      </c>
      <c r="L412" s="34" t="s">
        <v>349</v>
      </c>
      <c r="M412" s="34" t="s">
        <v>17</v>
      </c>
      <c r="N412" s="34">
        <v>519.9</v>
      </c>
      <c r="O412" s="34"/>
    </row>
    <row r="413" spans="1:15" ht="47.25">
      <c r="A413" s="34" t="s">
        <v>292</v>
      </c>
      <c r="B413" s="33" t="s">
        <v>27</v>
      </c>
      <c r="C413" s="48" t="s">
        <v>51</v>
      </c>
      <c r="D413" s="160" t="s">
        <v>671</v>
      </c>
      <c r="E413" s="35">
        <v>45923</v>
      </c>
      <c r="F413" s="161" t="s">
        <v>659</v>
      </c>
      <c r="G413" s="160" t="s">
        <v>349</v>
      </c>
      <c r="H413" s="162" t="s">
        <v>899</v>
      </c>
      <c r="I413" s="160" t="s">
        <v>900</v>
      </c>
      <c r="J413" s="183" t="s">
        <v>47</v>
      </c>
      <c r="K413" s="34" t="s">
        <v>15</v>
      </c>
      <c r="L413" s="34" t="s">
        <v>349</v>
      </c>
      <c r="M413" s="34" t="s">
        <v>349</v>
      </c>
      <c r="N413" s="34" t="s">
        <v>349</v>
      </c>
      <c r="O413" s="34"/>
    </row>
    <row r="414" spans="1:15" ht="31.5">
      <c r="A414" s="34" t="s">
        <v>294</v>
      </c>
      <c r="B414" s="33" t="s">
        <v>30</v>
      </c>
      <c r="C414" s="48" t="s">
        <v>55</v>
      </c>
      <c r="D414" s="163" t="s">
        <v>915</v>
      </c>
      <c r="E414" s="39">
        <v>45922</v>
      </c>
      <c r="F414" s="161" t="s">
        <v>333</v>
      </c>
      <c r="G414" s="160" t="s">
        <v>47</v>
      </c>
      <c r="H414" s="160" t="s">
        <v>47</v>
      </c>
      <c r="I414" s="160" t="s">
        <v>47</v>
      </c>
      <c r="J414" s="160" t="s">
        <v>47</v>
      </c>
      <c r="K414" s="160" t="s">
        <v>47</v>
      </c>
      <c r="L414" s="160" t="s">
        <v>47</v>
      </c>
      <c r="M414" s="160" t="s">
        <v>47</v>
      </c>
      <c r="N414" s="160" t="s">
        <v>47</v>
      </c>
      <c r="O414" s="34"/>
    </row>
    <row r="415" spans="1:15" ht="31.5">
      <c r="A415" s="34" t="s">
        <v>296</v>
      </c>
      <c r="B415" s="33" t="s">
        <v>28</v>
      </c>
      <c r="C415" s="48" t="s">
        <v>51</v>
      </c>
      <c r="D415" s="128" t="s">
        <v>671</v>
      </c>
      <c r="E415" s="35">
        <v>45970</v>
      </c>
      <c r="F415" s="130" t="s">
        <v>333</v>
      </c>
      <c r="G415" s="128" t="s">
        <v>47</v>
      </c>
      <c r="H415" s="128" t="s">
        <v>47</v>
      </c>
      <c r="I415" s="128" t="s">
        <v>47</v>
      </c>
      <c r="J415" s="128" t="s">
        <v>47</v>
      </c>
      <c r="K415" s="128" t="s">
        <v>47</v>
      </c>
      <c r="L415" s="128" t="s">
        <v>47</v>
      </c>
      <c r="M415" s="128" t="s">
        <v>47</v>
      </c>
      <c r="N415" s="128" t="s">
        <v>47</v>
      </c>
      <c r="O415" s="34"/>
    </row>
    <row r="416" spans="1:15" ht="31.5">
      <c r="A416" s="34" t="s">
        <v>298</v>
      </c>
      <c r="B416" s="33" t="s">
        <v>28</v>
      </c>
      <c r="C416" s="48" t="s">
        <v>51</v>
      </c>
      <c r="D416" s="34" t="s">
        <v>52</v>
      </c>
      <c r="E416" s="35">
        <v>44956</v>
      </c>
      <c r="F416" s="99" t="s">
        <v>659</v>
      </c>
      <c r="G416" s="34" t="s">
        <v>371</v>
      </c>
      <c r="H416" s="37" t="s">
        <v>572</v>
      </c>
      <c r="I416" s="34" t="s">
        <v>573</v>
      </c>
      <c r="J416" s="183" t="s">
        <v>47</v>
      </c>
      <c r="K416" s="34" t="s">
        <v>332</v>
      </c>
      <c r="L416" s="34" t="s">
        <v>349</v>
      </c>
      <c r="M416" s="34" t="s">
        <v>349</v>
      </c>
      <c r="N416" s="34" t="s">
        <v>349</v>
      </c>
      <c r="O416" s="34"/>
    </row>
    <row r="417" spans="1:15" ht="31.5">
      <c r="A417" s="34" t="s">
        <v>300</v>
      </c>
      <c r="B417" s="33" t="s">
        <v>27</v>
      </c>
      <c r="C417" s="48" t="s">
        <v>51</v>
      </c>
      <c r="D417" s="157" t="s">
        <v>671</v>
      </c>
      <c r="E417" s="35">
        <v>45926</v>
      </c>
      <c r="F417" s="29" t="s">
        <v>1093</v>
      </c>
      <c r="G417" s="157" t="s">
        <v>326</v>
      </c>
      <c r="H417" s="158" t="s">
        <v>858</v>
      </c>
      <c r="I417" s="157" t="s">
        <v>859</v>
      </c>
      <c r="J417" s="28" t="s">
        <v>760</v>
      </c>
      <c r="K417" s="34" t="s">
        <v>332</v>
      </c>
      <c r="L417" s="34" t="s">
        <v>349</v>
      </c>
      <c r="M417" s="34" t="s">
        <v>349</v>
      </c>
      <c r="N417" s="34" t="s">
        <v>349</v>
      </c>
      <c r="O417" s="34"/>
    </row>
    <row r="418" spans="1:15" ht="31.5">
      <c r="A418" s="34" t="s">
        <v>300</v>
      </c>
      <c r="B418" s="33" t="s">
        <v>27</v>
      </c>
      <c r="C418" s="48" t="s">
        <v>51</v>
      </c>
      <c r="D418" s="157" t="s">
        <v>671</v>
      </c>
      <c r="E418" s="35">
        <v>45926</v>
      </c>
      <c r="F418" s="159" t="s">
        <v>659</v>
      </c>
      <c r="G418" s="157" t="s">
        <v>326</v>
      </c>
      <c r="H418" s="158" t="s">
        <v>858</v>
      </c>
      <c r="I418" s="157" t="s">
        <v>860</v>
      </c>
      <c r="J418" s="183" t="s">
        <v>47</v>
      </c>
      <c r="K418" s="34" t="s">
        <v>332</v>
      </c>
      <c r="L418" s="34" t="s">
        <v>349</v>
      </c>
      <c r="M418" s="157" t="s">
        <v>17</v>
      </c>
      <c r="N418" s="34" t="s">
        <v>349</v>
      </c>
      <c r="O418" s="34"/>
    </row>
    <row r="419" spans="1:15" ht="92.25" customHeight="1">
      <c r="A419" s="34" t="s">
        <v>300</v>
      </c>
      <c r="B419" s="33" t="s">
        <v>27</v>
      </c>
      <c r="C419" s="48" t="s">
        <v>51</v>
      </c>
      <c r="D419" s="157" t="s">
        <v>671</v>
      </c>
      <c r="E419" s="35">
        <v>45926</v>
      </c>
      <c r="F419" s="159" t="s">
        <v>659</v>
      </c>
      <c r="G419" s="157" t="s">
        <v>326</v>
      </c>
      <c r="H419" s="158" t="s">
        <v>419</v>
      </c>
      <c r="I419" s="157" t="s">
        <v>861</v>
      </c>
      <c r="J419" s="183" t="s">
        <v>47</v>
      </c>
      <c r="K419" s="34" t="s">
        <v>332</v>
      </c>
      <c r="L419" s="34" t="s">
        <v>349</v>
      </c>
      <c r="M419" s="157" t="s">
        <v>17</v>
      </c>
      <c r="N419" s="34" t="s">
        <v>349</v>
      </c>
      <c r="O419" s="34"/>
    </row>
    <row r="420" spans="1:15" ht="92.25" customHeight="1">
      <c r="A420" s="34" t="s">
        <v>300</v>
      </c>
      <c r="B420" s="33" t="s">
        <v>27</v>
      </c>
      <c r="C420" s="48" t="s">
        <v>51</v>
      </c>
      <c r="D420" s="157" t="s">
        <v>671</v>
      </c>
      <c r="E420" s="35">
        <v>45926</v>
      </c>
      <c r="F420" s="159" t="s">
        <v>659</v>
      </c>
      <c r="G420" s="157" t="s">
        <v>326</v>
      </c>
      <c r="H420" s="158" t="s">
        <v>419</v>
      </c>
      <c r="I420" s="157" t="s">
        <v>862</v>
      </c>
      <c r="J420" s="183" t="s">
        <v>47</v>
      </c>
      <c r="K420" s="157" t="s">
        <v>332</v>
      </c>
      <c r="L420" s="34" t="s">
        <v>349</v>
      </c>
      <c r="M420" s="34" t="s">
        <v>349</v>
      </c>
      <c r="N420" s="34" t="s">
        <v>349</v>
      </c>
      <c r="O420" s="34"/>
    </row>
    <row r="421" spans="1:15" ht="78.75">
      <c r="A421" s="34" t="s">
        <v>302</v>
      </c>
      <c r="B421" s="33" t="s">
        <v>33</v>
      </c>
      <c r="C421" s="48" t="s">
        <v>35</v>
      </c>
      <c r="D421" s="34" t="s">
        <v>52</v>
      </c>
      <c r="E421" s="35">
        <v>44816</v>
      </c>
      <c r="F421" s="29" t="s">
        <v>1093</v>
      </c>
      <c r="G421" s="34" t="s">
        <v>371</v>
      </c>
      <c r="H421" s="37" t="s">
        <v>574</v>
      </c>
      <c r="I421" s="34" t="s">
        <v>575</v>
      </c>
      <c r="J421" s="123" t="s">
        <v>763</v>
      </c>
      <c r="K421" s="34" t="s">
        <v>332</v>
      </c>
      <c r="L421" s="34" t="s">
        <v>576</v>
      </c>
      <c r="M421" s="34" t="s">
        <v>349</v>
      </c>
      <c r="N421" s="34" t="s">
        <v>349</v>
      </c>
      <c r="O421" s="34"/>
    </row>
    <row r="422" spans="1:15" ht="144.75" customHeight="1">
      <c r="A422" s="34" t="s">
        <v>302</v>
      </c>
      <c r="B422" s="33" t="s">
        <v>33</v>
      </c>
      <c r="C422" s="48" t="s">
        <v>35</v>
      </c>
      <c r="D422" s="34" t="s">
        <v>52</v>
      </c>
      <c r="E422" s="35">
        <v>44816</v>
      </c>
      <c r="F422" s="99" t="s">
        <v>659</v>
      </c>
      <c r="G422" s="34" t="s">
        <v>371</v>
      </c>
      <c r="H422" s="37" t="s">
        <v>577</v>
      </c>
      <c r="I422" s="34" t="s">
        <v>578</v>
      </c>
      <c r="J422" s="183" t="s">
        <v>47</v>
      </c>
      <c r="K422" s="34" t="s">
        <v>332</v>
      </c>
      <c r="L422" s="34" t="s">
        <v>579</v>
      </c>
      <c r="M422" s="34" t="s">
        <v>349</v>
      </c>
      <c r="N422" s="34" t="s">
        <v>349</v>
      </c>
      <c r="O422" s="34"/>
    </row>
    <row r="423" spans="1:15" ht="63">
      <c r="A423" s="34" t="s">
        <v>302</v>
      </c>
      <c r="B423" s="33" t="s">
        <v>33</v>
      </c>
      <c r="C423" s="48" t="s">
        <v>35</v>
      </c>
      <c r="D423" s="34" t="s">
        <v>52</v>
      </c>
      <c r="E423" s="35">
        <v>44816</v>
      </c>
      <c r="F423" s="99" t="s">
        <v>659</v>
      </c>
      <c r="G423" s="34" t="s">
        <v>371</v>
      </c>
      <c r="H423" s="37" t="s">
        <v>577</v>
      </c>
      <c r="I423" s="34" t="s">
        <v>580</v>
      </c>
      <c r="J423" s="183" t="s">
        <v>47</v>
      </c>
      <c r="K423" s="34" t="s">
        <v>332</v>
      </c>
      <c r="L423" s="34" t="s">
        <v>581</v>
      </c>
      <c r="M423" s="34" t="s">
        <v>349</v>
      </c>
      <c r="N423" s="34" t="s">
        <v>349</v>
      </c>
      <c r="O423" s="34"/>
    </row>
    <row r="424" spans="1:15" ht="78.75">
      <c r="A424" s="34" t="s">
        <v>302</v>
      </c>
      <c r="B424" s="33" t="s">
        <v>33</v>
      </c>
      <c r="C424" s="48" t="s">
        <v>35</v>
      </c>
      <c r="D424" s="34" t="s">
        <v>52</v>
      </c>
      <c r="E424" s="35">
        <v>44816</v>
      </c>
      <c r="F424" s="29" t="s">
        <v>1093</v>
      </c>
      <c r="G424" s="34" t="s">
        <v>371</v>
      </c>
      <c r="H424" s="37" t="s">
        <v>582</v>
      </c>
      <c r="I424" s="34" t="s">
        <v>583</v>
      </c>
      <c r="J424" s="123" t="s">
        <v>763</v>
      </c>
      <c r="K424" s="34" t="s">
        <v>332</v>
      </c>
      <c r="L424" s="34" t="s">
        <v>584</v>
      </c>
      <c r="M424" s="34" t="s">
        <v>349</v>
      </c>
      <c r="N424" s="34" t="s">
        <v>349</v>
      </c>
      <c r="O424" s="34"/>
    </row>
    <row r="425" spans="1:15" ht="63">
      <c r="A425" s="34" t="s">
        <v>302</v>
      </c>
      <c r="B425" s="33" t="s">
        <v>33</v>
      </c>
      <c r="C425" s="48" t="s">
        <v>35</v>
      </c>
      <c r="D425" s="34" t="s">
        <v>52</v>
      </c>
      <c r="E425" s="35">
        <v>44816</v>
      </c>
      <c r="F425" s="99" t="s">
        <v>659</v>
      </c>
      <c r="G425" s="34" t="s">
        <v>371</v>
      </c>
      <c r="H425" s="37" t="s">
        <v>582</v>
      </c>
      <c r="I425" s="34" t="s">
        <v>585</v>
      </c>
      <c r="J425" s="183" t="s">
        <v>47</v>
      </c>
      <c r="K425" s="34" t="s">
        <v>332</v>
      </c>
      <c r="L425" s="34" t="s">
        <v>586</v>
      </c>
      <c r="M425" s="34" t="s">
        <v>349</v>
      </c>
      <c r="N425" s="34" t="s">
        <v>349</v>
      </c>
      <c r="O425" s="34"/>
    </row>
    <row r="426" spans="1:15" ht="63">
      <c r="A426" s="34" t="s">
        <v>302</v>
      </c>
      <c r="B426" s="33" t="s">
        <v>33</v>
      </c>
      <c r="C426" s="48" t="s">
        <v>35</v>
      </c>
      <c r="D426" s="34" t="s">
        <v>52</v>
      </c>
      <c r="E426" s="35">
        <v>44816</v>
      </c>
      <c r="F426" s="99" t="s">
        <v>659</v>
      </c>
      <c r="G426" s="34" t="s">
        <v>371</v>
      </c>
      <c r="H426" s="37" t="s">
        <v>587</v>
      </c>
      <c r="I426" s="34" t="s">
        <v>588</v>
      </c>
      <c r="J426" s="183" t="s">
        <v>47</v>
      </c>
      <c r="K426" s="34" t="s">
        <v>332</v>
      </c>
      <c r="L426" s="34" t="s">
        <v>589</v>
      </c>
      <c r="M426" s="34" t="s">
        <v>349</v>
      </c>
      <c r="N426" s="34" t="s">
        <v>349</v>
      </c>
      <c r="O426" s="34"/>
    </row>
    <row r="427" spans="1:15" ht="31.5">
      <c r="A427" s="34" t="s">
        <v>302</v>
      </c>
      <c r="B427" s="33" t="s">
        <v>33</v>
      </c>
      <c r="C427" s="48" t="s">
        <v>35</v>
      </c>
      <c r="D427" s="34" t="s">
        <v>52</v>
      </c>
      <c r="E427" s="35">
        <v>44816</v>
      </c>
      <c r="F427" s="99" t="s">
        <v>659</v>
      </c>
      <c r="G427" s="34" t="s">
        <v>371</v>
      </c>
      <c r="H427" s="37" t="s">
        <v>590</v>
      </c>
      <c r="I427" s="34" t="s">
        <v>591</v>
      </c>
      <c r="J427" s="183" t="s">
        <v>47</v>
      </c>
      <c r="K427" s="34" t="s">
        <v>360</v>
      </c>
      <c r="L427" s="34" t="s">
        <v>349</v>
      </c>
      <c r="M427" s="34" t="s">
        <v>349</v>
      </c>
      <c r="N427" s="34" t="s">
        <v>349</v>
      </c>
      <c r="O427" s="34"/>
    </row>
    <row r="428" spans="1:15" ht="31.5">
      <c r="A428" s="34" t="s">
        <v>302</v>
      </c>
      <c r="B428" s="33" t="s">
        <v>33</v>
      </c>
      <c r="C428" s="48" t="s">
        <v>35</v>
      </c>
      <c r="D428" s="34" t="s">
        <v>52</v>
      </c>
      <c r="E428" s="35">
        <v>44816</v>
      </c>
      <c r="F428" s="29" t="s">
        <v>1093</v>
      </c>
      <c r="G428" s="34" t="s">
        <v>371</v>
      </c>
      <c r="H428" s="37" t="s">
        <v>592</v>
      </c>
      <c r="I428" s="34" t="s">
        <v>593</v>
      </c>
      <c r="J428" s="123" t="s">
        <v>767</v>
      </c>
      <c r="K428" s="34" t="s">
        <v>360</v>
      </c>
      <c r="L428" s="34" t="s">
        <v>349</v>
      </c>
      <c r="M428" s="34" t="s">
        <v>349</v>
      </c>
      <c r="N428" s="34" t="s">
        <v>349</v>
      </c>
      <c r="O428" s="34"/>
    </row>
    <row r="429" spans="1:15" ht="31.5">
      <c r="A429" s="34" t="s">
        <v>302</v>
      </c>
      <c r="B429" s="33" t="s">
        <v>33</v>
      </c>
      <c r="C429" s="48" t="s">
        <v>35</v>
      </c>
      <c r="D429" s="34" t="s">
        <v>52</v>
      </c>
      <c r="E429" s="35">
        <v>44816</v>
      </c>
      <c r="F429" s="29" t="s">
        <v>1093</v>
      </c>
      <c r="G429" s="34" t="s">
        <v>371</v>
      </c>
      <c r="H429" s="37" t="s">
        <v>592</v>
      </c>
      <c r="I429" s="34" t="s">
        <v>594</v>
      </c>
      <c r="J429" s="123" t="s">
        <v>766</v>
      </c>
      <c r="K429" s="34" t="s">
        <v>360</v>
      </c>
      <c r="L429" s="34" t="s">
        <v>349</v>
      </c>
      <c r="M429" s="34" t="s">
        <v>349</v>
      </c>
      <c r="N429" s="34" t="s">
        <v>349</v>
      </c>
      <c r="O429" s="34"/>
    </row>
    <row r="430" spans="1:15" ht="31.5">
      <c r="A430" s="34" t="s">
        <v>302</v>
      </c>
      <c r="B430" s="33" t="s">
        <v>33</v>
      </c>
      <c r="C430" s="48" t="s">
        <v>35</v>
      </c>
      <c r="D430" s="34" t="s">
        <v>52</v>
      </c>
      <c r="E430" s="35">
        <v>44816</v>
      </c>
      <c r="F430" s="99" t="s">
        <v>659</v>
      </c>
      <c r="G430" s="34" t="s">
        <v>371</v>
      </c>
      <c r="H430" s="37" t="s">
        <v>595</v>
      </c>
      <c r="I430" s="34" t="s">
        <v>596</v>
      </c>
      <c r="J430" s="183" t="s">
        <v>47</v>
      </c>
      <c r="K430" s="34" t="s">
        <v>360</v>
      </c>
      <c r="L430" s="34" t="s">
        <v>349</v>
      </c>
      <c r="M430" s="34" t="s">
        <v>349</v>
      </c>
      <c r="N430" s="34" t="s">
        <v>349</v>
      </c>
      <c r="O430" s="34"/>
    </row>
    <row r="431" spans="1:15" ht="31.5">
      <c r="A431" s="34" t="s">
        <v>302</v>
      </c>
      <c r="B431" s="33" t="s">
        <v>33</v>
      </c>
      <c r="C431" s="48" t="s">
        <v>35</v>
      </c>
      <c r="D431" s="34" t="s">
        <v>52</v>
      </c>
      <c r="E431" s="35">
        <v>44816</v>
      </c>
      <c r="F431" s="29" t="s">
        <v>1093</v>
      </c>
      <c r="G431" s="34" t="s">
        <v>371</v>
      </c>
      <c r="H431" s="37" t="s">
        <v>595</v>
      </c>
      <c r="I431" s="34" t="s">
        <v>597</v>
      </c>
      <c r="J431" s="123" t="s">
        <v>349</v>
      </c>
      <c r="K431" s="34" t="s">
        <v>360</v>
      </c>
      <c r="L431" s="34" t="s">
        <v>349</v>
      </c>
      <c r="M431" s="34" t="s">
        <v>349</v>
      </c>
      <c r="N431" s="34" t="s">
        <v>349</v>
      </c>
      <c r="O431" s="34"/>
    </row>
    <row r="432" spans="1:15" ht="31.5">
      <c r="A432" s="34" t="s">
        <v>302</v>
      </c>
      <c r="B432" s="33" t="s">
        <v>33</v>
      </c>
      <c r="C432" s="48" t="s">
        <v>35</v>
      </c>
      <c r="D432" s="34" t="s">
        <v>52</v>
      </c>
      <c r="E432" s="35">
        <v>44816</v>
      </c>
      <c r="F432" s="29" t="s">
        <v>1093</v>
      </c>
      <c r="G432" s="34" t="s">
        <v>371</v>
      </c>
      <c r="H432" s="37" t="s">
        <v>595</v>
      </c>
      <c r="I432" s="34" t="s">
        <v>598</v>
      </c>
      <c r="J432" s="123" t="s">
        <v>531</v>
      </c>
      <c r="K432" s="34" t="s">
        <v>360</v>
      </c>
      <c r="L432" s="34" t="s">
        <v>349</v>
      </c>
      <c r="M432" s="34" t="s">
        <v>349</v>
      </c>
      <c r="N432" s="34" t="s">
        <v>349</v>
      </c>
      <c r="O432" s="34"/>
    </row>
    <row r="433" spans="1:15" ht="63">
      <c r="A433" s="34" t="s">
        <v>302</v>
      </c>
      <c r="B433" s="33" t="s">
        <v>33</v>
      </c>
      <c r="C433" s="48" t="s">
        <v>35</v>
      </c>
      <c r="D433" s="34" t="s">
        <v>52</v>
      </c>
      <c r="E433" s="35">
        <v>44816</v>
      </c>
      <c r="F433" s="29" t="s">
        <v>1093</v>
      </c>
      <c r="G433" s="34" t="s">
        <v>371</v>
      </c>
      <c r="H433" s="37" t="s">
        <v>599</v>
      </c>
      <c r="I433" s="34" t="s">
        <v>600</v>
      </c>
      <c r="J433" s="123" t="s">
        <v>760</v>
      </c>
      <c r="K433" s="34" t="s">
        <v>332</v>
      </c>
      <c r="L433" s="34" t="s">
        <v>601</v>
      </c>
      <c r="M433" s="34" t="s">
        <v>349</v>
      </c>
      <c r="N433" s="34" t="s">
        <v>349</v>
      </c>
      <c r="O433" s="34"/>
    </row>
    <row r="434" spans="1:15" ht="31.5">
      <c r="A434" s="34" t="s">
        <v>302</v>
      </c>
      <c r="B434" s="33" t="s">
        <v>33</v>
      </c>
      <c r="C434" s="48" t="s">
        <v>35</v>
      </c>
      <c r="D434" s="34" t="s">
        <v>52</v>
      </c>
      <c r="E434" s="35">
        <v>44816</v>
      </c>
      <c r="F434" s="29" t="s">
        <v>1093</v>
      </c>
      <c r="G434" s="34" t="s">
        <v>347</v>
      </c>
      <c r="H434" s="37" t="s">
        <v>602</v>
      </c>
      <c r="I434" s="34" t="s">
        <v>603</v>
      </c>
      <c r="J434" s="123" t="s">
        <v>349</v>
      </c>
      <c r="K434" s="34" t="s">
        <v>360</v>
      </c>
      <c r="L434" s="34" t="s">
        <v>349</v>
      </c>
      <c r="M434" s="34" t="s">
        <v>349</v>
      </c>
      <c r="N434" s="34" t="s">
        <v>349</v>
      </c>
      <c r="O434" s="34"/>
    </row>
    <row r="435" spans="1:15" ht="31.5">
      <c r="A435" s="34" t="s">
        <v>302</v>
      </c>
      <c r="B435" s="33" t="s">
        <v>33</v>
      </c>
      <c r="C435" s="48" t="s">
        <v>35</v>
      </c>
      <c r="D435" s="34" t="s">
        <v>52</v>
      </c>
      <c r="E435" s="35">
        <v>44816</v>
      </c>
      <c r="F435" s="29" t="s">
        <v>1093</v>
      </c>
      <c r="G435" s="34" t="s">
        <v>347</v>
      </c>
      <c r="H435" s="37" t="s">
        <v>602</v>
      </c>
      <c r="I435" s="34" t="s">
        <v>604</v>
      </c>
      <c r="J435" s="123" t="s">
        <v>349</v>
      </c>
      <c r="K435" s="34" t="s">
        <v>360</v>
      </c>
      <c r="L435" s="34" t="s">
        <v>349</v>
      </c>
      <c r="M435" s="34" t="s">
        <v>349</v>
      </c>
      <c r="N435" s="34" t="s">
        <v>349</v>
      </c>
      <c r="O435" s="34"/>
    </row>
    <row r="436" spans="1:15" ht="31.5">
      <c r="A436" s="34" t="s">
        <v>302</v>
      </c>
      <c r="B436" s="33" t="s">
        <v>33</v>
      </c>
      <c r="C436" s="48" t="s">
        <v>35</v>
      </c>
      <c r="D436" s="34" t="s">
        <v>52</v>
      </c>
      <c r="E436" s="35">
        <v>44816</v>
      </c>
      <c r="F436" s="29" t="s">
        <v>1093</v>
      </c>
      <c r="G436" s="34" t="s">
        <v>347</v>
      </c>
      <c r="H436" s="37" t="s">
        <v>602</v>
      </c>
      <c r="I436" s="34" t="s">
        <v>605</v>
      </c>
      <c r="J436" s="123" t="s">
        <v>349</v>
      </c>
      <c r="K436" s="34" t="s">
        <v>360</v>
      </c>
      <c r="L436" s="34" t="s">
        <v>349</v>
      </c>
      <c r="M436" s="34" t="s">
        <v>349</v>
      </c>
      <c r="N436" s="34" t="s">
        <v>349</v>
      </c>
      <c r="O436" s="34"/>
    </row>
    <row r="437" spans="1:15" ht="31.5">
      <c r="A437" s="34" t="s">
        <v>302</v>
      </c>
      <c r="B437" s="33" t="s">
        <v>33</v>
      </c>
      <c r="C437" s="48" t="s">
        <v>35</v>
      </c>
      <c r="D437" s="34" t="s">
        <v>52</v>
      </c>
      <c r="E437" s="35">
        <v>44816</v>
      </c>
      <c r="F437" s="99" t="s">
        <v>659</v>
      </c>
      <c r="G437" s="34" t="s">
        <v>347</v>
      </c>
      <c r="H437" s="37" t="s">
        <v>602</v>
      </c>
      <c r="I437" s="34" t="s">
        <v>606</v>
      </c>
      <c r="J437" s="183" t="s">
        <v>47</v>
      </c>
      <c r="K437" s="34" t="s">
        <v>360</v>
      </c>
      <c r="L437" s="34" t="s">
        <v>349</v>
      </c>
      <c r="M437" s="34" t="s">
        <v>349</v>
      </c>
      <c r="N437" s="34" t="s">
        <v>349</v>
      </c>
      <c r="O437" s="34"/>
    </row>
    <row r="438" spans="1:15" ht="31.5">
      <c r="A438" s="34" t="s">
        <v>304</v>
      </c>
      <c r="B438" s="33" t="s">
        <v>28</v>
      </c>
      <c r="C438" s="48" t="s">
        <v>55</v>
      </c>
      <c r="D438" s="173" t="s">
        <v>61</v>
      </c>
      <c r="E438" s="35">
        <v>45972</v>
      </c>
      <c r="F438" s="175" t="s">
        <v>333</v>
      </c>
      <c r="G438" s="173" t="s">
        <v>47</v>
      </c>
      <c r="H438" s="173" t="s">
        <v>47</v>
      </c>
      <c r="I438" s="173" t="s">
        <v>47</v>
      </c>
      <c r="J438" s="173" t="s">
        <v>47</v>
      </c>
      <c r="K438" s="173" t="s">
        <v>47</v>
      </c>
      <c r="L438" s="173" t="s">
        <v>47</v>
      </c>
      <c r="M438" s="173" t="s">
        <v>47</v>
      </c>
      <c r="N438" s="173" t="s">
        <v>47</v>
      </c>
      <c r="O438" s="34"/>
    </row>
    <row r="439" spans="1:15" ht="110.25">
      <c r="A439" s="34" t="s">
        <v>306</v>
      </c>
      <c r="B439" s="33" t="s">
        <v>28</v>
      </c>
      <c r="C439" s="48" t="s">
        <v>55</v>
      </c>
      <c r="D439" s="191" t="s">
        <v>671</v>
      </c>
      <c r="E439" s="39">
        <v>45967</v>
      </c>
      <c r="F439" s="99" t="s">
        <v>659</v>
      </c>
      <c r="G439" s="34" t="s">
        <v>371</v>
      </c>
      <c r="H439" s="37" t="s">
        <v>349</v>
      </c>
      <c r="I439" s="191" t="s">
        <v>1032</v>
      </c>
      <c r="J439" s="183" t="s">
        <v>47</v>
      </c>
      <c r="K439" s="34" t="s">
        <v>15</v>
      </c>
      <c r="L439" s="191" t="s">
        <v>349</v>
      </c>
      <c r="M439" s="191" t="s">
        <v>349</v>
      </c>
      <c r="N439" s="34" t="s">
        <v>349</v>
      </c>
      <c r="O439" s="34"/>
    </row>
    <row r="440" spans="1:15" ht="157.5">
      <c r="A440" s="34" t="s">
        <v>308</v>
      </c>
      <c r="B440" s="33" t="s">
        <v>27</v>
      </c>
      <c r="C440" s="48" t="s">
        <v>55</v>
      </c>
      <c r="D440" s="160" t="s">
        <v>671</v>
      </c>
      <c r="E440" s="35">
        <v>45924</v>
      </c>
      <c r="F440" s="29" t="s">
        <v>1093</v>
      </c>
      <c r="G440" s="160" t="s">
        <v>326</v>
      </c>
      <c r="H440" s="162" t="s">
        <v>891</v>
      </c>
      <c r="I440" s="160" t="s">
        <v>895</v>
      </c>
      <c r="J440" s="160" t="s">
        <v>768</v>
      </c>
      <c r="K440" s="191" t="s">
        <v>334</v>
      </c>
      <c r="L440" s="160" t="s">
        <v>892</v>
      </c>
      <c r="M440" s="160" t="s">
        <v>17</v>
      </c>
      <c r="N440" s="34">
        <v>113</v>
      </c>
      <c r="O440" s="34"/>
    </row>
    <row r="441" spans="1:15" ht="110.25">
      <c r="A441" s="34" t="s">
        <v>308</v>
      </c>
      <c r="B441" s="33" t="s">
        <v>27</v>
      </c>
      <c r="C441" s="48" t="s">
        <v>55</v>
      </c>
      <c r="D441" s="160" t="s">
        <v>671</v>
      </c>
      <c r="E441" s="35">
        <v>45924</v>
      </c>
      <c r="F441" s="161" t="s">
        <v>659</v>
      </c>
      <c r="G441" s="160" t="s">
        <v>326</v>
      </c>
      <c r="H441" s="162" t="s">
        <v>891</v>
      </c>
      <c r="I441" s="225" t="s">
        <v>894</v>
      </c>
      <c r="J441" s="183" t="s">
        <v>47</v>
      </c>
      <c r="K441" s="191" t="s">
        <v>334</v>
      </c>
      <c r="L441" s="160" t="s">
        <v>893</v>
      </c>
      <c r="M441" s="160" t="s">
        <v>17</v>
      </c>
      <c r="N441" s="34">
        <v>13</v>
      </c>
      <c r="O441" s="34"/>
    </row>
    <row r="442" spans="1:15" ht="94.5">
      <c r="A442" s="34" t="s">
        <v>308</v>
      </c>
      <c r="B442" s="33" t="s">
        <v>27</v>
      </c>
      <c r="C442" s="48" t="s">
        <v>55</v>
      </c>
      <c r="D442" s="160" t="s">
        <v>671</v>
      </c>
      <c r="E442" s="35">
        <v>45924</v>
      </c>
      <c r="F442" s="161" t="s">
        <v>659</v>
      </c>
      <c r="G442" s="160" t="s">
        <v>326</v>
      </c>
      <c r="H442" s="162" t="s">
        <v>419</v>
      </c>
      <c r="I442" s="160" t="s">
        <v>896</v>
      </c>
      <c r="J442" s="183" t="s">
        <v>47</v>
      </c>
      <c r="K442" s="160" t="s">
        <v>377</v>
      </c>
      <c r="L442" s="160" t="s">
        <v>897</v>
      </c>
      <c r="M442" s="160" t="s">
        <v>17</v>
      </c>
      <c r="N442" s="34">
        <v>0.15</v>
      </c>
      <c r="O442" s="34"/>
    </row>
    <row r="443" spans="1:15" ht="94.5">
      <c r="A443" s="34" t="s">
        <v>308</v>
      </c>
      <c r="B443" s="33" t="s">
        <v>27</v>
      </c>
      <c r="C443" s="48" t="s">
        <v>55</v>
      </c>
      <c r="D443" s="160" t="s">
        <v>671</v>
      </c>
      <c r="E443" s="35">
        <v>45924</v>
      </c>
      <c r="F443" s="29" t="s">
        <v>1093</v>
      </c>
      <c r="G443" s="160" t="s">
        <v>326</v>
      </c>
      <c r="H443" s="162" t="s">
        <v>330</v>
      </c>
      <c r="I443" s="160" t="s">
        <v>898</v>
      </c>
      <c r="J443" s="28" t="s">
        <v>762</v>
      </c>
      <c r="K443" s="160" t="s">
        <v>332</v>
      </c>
      <c r="L443" s="160" t="s">
        <v>349</v>
      </c>
      <c r="M443" s="160" t="s">
        <v>349</v>
      </c>
      <c r="N443" s="160" t="s">
        <v>349</v>
      </c>
      <c r="O443" s="34"/>
    </row>
    <row r="444" spans="1:15" ht="31.5">
      <c r="A444" s="34" t="s">
        <v>310</v>
      </c>
      <c r="B444" s="33" t="s">
        <v>29</v>
      </c>
      <c r="C444" s="48"/>
      <c r="D444" s="141" t="s">
        <v>61</v>
      </c>
      <c r="E444" s="39">
        <v>45958</v>
      </c>
      <c r="F444" s="144" t="s">
        <v>333</v>
      </c>
      <c r="G444" s="143" t="s">
        <v>47</v>
      </c>
      <c r="H444" s="143" t="s">
        <v>47</v>
      </c>
      <c r="I444" s="143" t="s">
        <v>47</v>
      </c>
      <c r="J444" s="143" t="s">
        <v>47</v>
      </c>
      <c r="K444" s="143" t="s">
        <v>47</v>
      </c>
      <c r="L444" s="143" t="s">
        <v>47</v>
      </c>
      <c r="M444" s="143" t="s">
        <v>47</v>
      </c>
      <c r="N444" s="143" t="s">
        <v>47</v>
      </c>
      <c r="O444" s="34"/>
    </row>
    <row r="445" spans="1:15" ht="31.5">
      <c r="A445" s="34" t="s">
        <v>312</v>
      </c>
      <c r="B445" s="33" t="s">
        <v>27</v>
      </c>
      <c r="C445" s="48" t="s">
        <v>55</v>
      </c>
      <c r="D445" s="34" t="s">
        <v>129</v>
      </c>
      <c r="E445" s="35">
        <v>44873</v>
      </c>
      <c r="F445" s="29" t="s">
        <v>1093</v>
      </c>
      <c r="G445" s="34" t="s">
        <v>371</v>
      </c>
      <c r="H445" s="133" t="s">
        <v>607</v>
      </c>
      <c r="I445" s="100" t="s">
        <v>661</v>
      </c>
      <c r="J445" s="123" t="s">
        <v>760</v>
      </c>
      <c r="K445" s="34" t="s">
        <v>332</v>
      </c>
      <c r="L445" s="34" t="s">
        <v>349</v>
      </c>
      <c r="M445" s="34" t="s">
        <v>349</v>
      </c>
      <c r="N445" s="34" t="s">
        <v>349</v>
      </c>
      <c r="O445" s="34"/>
    </row>
    <row r="446" spans="1:15" ht="94.5">
      <c r="A446" s="34" t="s">
        <v>314</v>
      </c>
      <c r="B446" s="41" t="s">
        <v>30</v>
      </c>
      <c r="C446" s="49" t="s">
        <v>35</v>
      </c>
      <c r="D446" s="131" t="s">
        <v>671</v>
      </c>
      <c r="E446" s="42">
        <v>45978</v>
      </c>
      <c r="F446" s="130" t="s">
        <v>659</v>
      </c>
      <c r="G446" s="130" t="s">
        <v>326</v>
      </c>
      <c r="H446" s="134" t="s">
        <v>330</v>
      </c>
      <c r="I446" s="132" t="s">
        <v>787</v>
      </c>
      <c r="J446" s="183" t="s">
        <v>47</v>
      </c>
      <c r="K446" s="34" t="s">
        <v>332</v>
      </c>
      <c r="L446" s="34" t="s">
        <v>349</v>
      </c>
      <c r="M446" s="34" t="s">
        <v>349</v>
      </c>
      <c r="N446" s="34" t="s">
        <v>349</v>
      </c>
      <c r="O446" s="34"/>
    </row>
    <row r="447" spans="1:15" ht="78.75">
      <c r="A447" s="34" t="s">
        <v>316</v>
      </c>
      <c r="B447" s="41" t="s">
        <v>33</v>
      </c>
      <c r="C447" s="49" t="s">
        <v>55</v>
      </c>
      <c r="D447" s="145" t="s">
        <v>671</v>
      </c>
      <c r="E447" s="35">
        <v>45958</v>
      </c>
      <c r="F447" s="29" t="s">
        <v>1093</v>
      </c>
      <c r="G447" s="145" t="s">
        <v>326</v>
      </c>
      <c r="H447" s="146" t="s">
        <v>349</v>
      </c>
      <c r="I447" s="145" t="s">
        <v>821</v>
      </c>
      <c r="J447" s="28" t="s">
        <v>349</v>
      </c>
      <c r="K447" s="34" t="s">
        <v>332</v>
      </c>
      <c r="L447" s="34" t="s">
        <v>349</v>
      </c>
      <c r="M447" s="34" t="s">
        <v>349</v>
      </c>
      <c r="N447" s="34" t="s">
        <v>349</v>
      </c>
      <c r="O447" s="117"/>
    </row>
    <row r="448" spans="1:15" ht="126">
      <c r="A448" s="34" t="s">
        <v>316</v>
      </c>
      <c r="B448" s="41" t="s">
        <v>33</v>
      </c>
      <c r="C448" s="49" t="s">
        <v>55</v>
      </c>
      <c r="D448" s="145" t="s">
        <v>671</v>
      </c>
      <c r="E448" s="35">
        <v>45958</v>
      </c>
      <c r="F448" s="29" t="s">
        <v>1093</v>
      </c>
      <c r="G448" s="145" t="s">
        <v>347</v>
      </c>
      <c r="H448" s="146" t="s">
        <v>602</v>
      </c>
      <c r="I448" s="145" t="s">
        <v>822</v>
      </c>
      <c r="J448" s="145" t="s">
        <v>349</v>
      </c>
      <c r="K448" s="145" t="s">
        <v>360</v>
      </c>
      <c r="L448" s="34" t="s">
        <v>349</v>
      </c>
      <c r="M448" s="34" t="s">
        <v>349</v>
      </c>
      <c r="N448" s="34" t="s">
        <v>349</v>
      </c>
      <c r="O448" s="117"/>
    </row>
    <row r="449" spans="1:15" ht="204.75">
      <c r="A449" s="34" t="s">
        <v>318</v>
      </c>
      <c r="B449" s="41" t="s">
        <v>33</v>
      </c>
      <c r="C449" s="49" t="s">
        <v>55</v>
      </c>
      <c r="D449" s="117" t="s">
        <v>671</v>
      </c>
      <c r="E449" s="35">
        <v>45698</v>
      </c>
      <c r="F449" s="99" t="s">
        <v>659</v>
      </c>
      <c r="G449" s="34" t="s">
        <v>371</v>
      </c>
      <c r="H449" s="118" t="s">
        <v>330</v>
      </c>
      <c r="I449" s="117" t="s">
        <v>745</v>
      </c>
      <c r="J449" s="183" t="s">
        <v>47</v>
      </c>
      <c r="K449" s="117" t="s">
        <v>15</v>
      </c>
      <c r="L449" s="34" t="s">
        <v>349</v>
      </c>
      <c r="M449" s="34" t="s">
        <v>349</v>
      </c>
      <c r="N449" s="34" t="s">
        <v>349</v>
      </c>
      <c r="O449" s="34"/>
    </row>
    <row r="450" spans="1:15" ht="204.75">
      <c r="A450" s="34" t="s">
        <v>318</v>
      </c>
      <c r="B450" s="41" t="s">
        <v>33</v>
      </c>
      <c r="C450" s="49" t="s">
        <v>55</v>
      </c>
      <c r="D450" s="117" t="s">
        <v>671</v>
      </c>
      <c r="E450" s="35">
        <v>45698</v>
      </c>
      <c r="F450" s="99" t="s">
        <v>659</v>
      </c>
      <c r="G450" s="34" t="s">
        <v>371</v>
      </c>
      <c r="H450" s="118" t="s">
        <v>330</v>
      </c>
      <c r="I450" s="117" t="s">
        <v>746</v>
      </c>
      <c r="J450" s="183" t="s">
        <v>47</v>
      </c>
      <c r="K450" s="117" t="s">
        <v>332</v>
      </c>
      <c r="L450" s="34" t="s">
        <v>349</v>
      </c>
      <c r="M450" s="34" t="s">
        <v>349</v>
      </c>
      <c r="N450" s="34" t="s">
        <v>349</v>
      </c>
      <c r="O450" s="34"/>
    </row>
    <row r="451" spans="1:15" ht="157.5">
      <c r="A451" s="34" t="s">
        <v>318</v>
      </c>
      <c r="B451" s="41" t="s">
        <v>33</v>
      </c>
      <c r="C451" s="49" t="s">
        <v>55</v>
      </c>
      <c r="D451" s="117" t="s">
        <v>671</v>
      </c>
      <c r="E451" s="35">
        <v>45698</v>
      </c>
      <c r="F451" s="99" t="s">
        <v>659</v>
      </c>
      <c r="G451" s="34" t="s">
        <v>371</v>
      </c>
      <c r="H451" s="118" t="s">
        <v>330</v>
      </c>
      <c r="I451" s="117" t="s">
        <v>747</v>
      </c>
      <c r="J451" s="183" t="s">
        <v>47</v>
      </c>
      <c r="K451" s="117" t="s">
        <v>15</v>
      </c>
      <c r="L451" s="34" t="s">
        <v>349</v>
      </c>
      <c r="M451" s="34" t="s">
        <v>349</v>
      </c>
      <c r="N451" s="34" t="s">
        <v>349</v>
      </c>
    </row>
  </sheetData>
  <autoFilter ref="A2:O451" xr:uid="{4311DB9F-A1A9-47AB-8AD5-A72B1B5F704A}"/>
  <mergeCells count="1">
    <mergeCell ref="A1:O1"/>
  </mergeCells>
  <phoneticPr fontId="67" type="noConversion"/>
  <pageMargins left="0.7" right="0.7" top="0.75" bottom="0.75" header="0.3" footer="0.3"/>
  <pageSetup orientation="portrait" horizontalDpi="0" verticalDpi="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43D852-5F23-47A1-A65F-01BF06372E8E}">
  <dimension ref="A1:O20"/>
  <sheetViews>
    <sheetView workbookViewId="0">
      <selection activeCell="F3" sqref="F3"/>
    </sheetView>
  </sheetViews>
  <sheetFormatPr defaultColWidth="8.85546875" defaultRowHeight="15"/>
  <cols>
    <col min="1" max="1" width="12.42578125" customWidth="1"/>
    <col min="8" max="8" width="24.7109375" customWidth="1"/>
  </cols>
  <sheetData>
    <row r="1" spans="1:15">
      <c r="A1" t="s">
        <v>608</v>
      </c>
      <c r="O1" s="1" t="s">
        <v>609</v>
      </c>
    </row>
    <row r="2" spans="1:15">
      <c r="A2" s="7" t="s">
        <v>110</v>
      </c>
      <c r="B2" s="10">
        <v>0.56000000000000005</v>
      </c>
      <c r="C2" s="9" t="s">
        <v>610</v>
      </c>
      <c r="D2" s="12" t="s">
        <v>611</v>
      </c>
      <c r="E2" s="20" t="s">
        <v>612</v>
      </c>
      <c r="F2" s="11">
        <v>95.7</v>
      </c>
      <c r="G2" s="6" t="s">
        <v>613</v>
      </c>
      <c r="H2" s="5" t="s">
        <v>52</v>
      </c>
      <c r="I2" s="13">
        <v>44194</v>
      </c>
      <c r="J2" t="s">
        <v>614</v>
      </c>
    </row>
    <row r="3" spans="1:15">
      <c r="A3" s="7" t="s">
        <v>126</v>
      </c>
      <c r="B3" s="10">
        <v>0.61</v>
      </c>
      <c r="C3" s="9" t="s">
        <v>615</v>
      </c>
      <c r="D3" s="12" t="s">
        <v>611</v>
      </c>
      <c r="E3" s="20" t="s">
        <v>612</v>
      </c>
      <c r="F3" s="11">
        <v>91.8</v>
      </c>
      <c r="G3" s="16" t="s">
        <v>616</v>
      </c>
      <c r="H3" s="5" t="s">
        <v>52</v>
      </c>
      <c r="I3" s="13">
        <v>44565</v>
      </c>
      <c r="J3" t="s">
        <v>617</v>
      </c>
    </row>
    <row r="4" spans="1:15">
      <c r="A4" s="7" t="s">
        <v>149</v>
      </c>
      <c r="B4" s="10">
        <v>2.91</v>
      </c>
      <c r="C4" s="9" t="s">
        <v>618</v>
      </c>
      <c r="D4" s="10">
        <v>297465</v>
      </c>
      <c r="E4" s="19">
        <v>31.71</v>
      </c>
      <c r="F4" s="11">
        <v>50.1</v>
      </c>
      <c r="G4" s="17" t="s">
        <v>619</v>
      </c>
      <c r="H4" s="3" t="s">
        <v>150</v>
      </c>
      <c r="I4" s="4">
        <v>44704</v>
      </c>
      <c r="J4" t="s">
        <v>620</v>
      </c>
    </row>
    <row r="5" spans="1:15" ht="24.75">
      <c r="A5" s="7" t="s">
        <v>621</v>
      </c>
      <c r="B5" s="10">
        <v>0.16</v>
      </c>
      <c r="C5" s="9" t="s">
        <v>622</v>
      </c>
      <c r="D5" s="12" t="s">
        <v>611</v>
      </c>
      <c r="E5" s="20" t="s">
        <v>612</v>
      </c>
      <c r="F5" s="11">
        <v>80.599999999999994</v>
      </c>
      <c r="G5" s="3" t="s">
        <v>613</v>
      </c>
      <c r="H5" s="3" t="s">
        <v>56</v>
      </c>
      <c r="I5" s="4">
        <v>42510</v>
      </c>
      <c r="J5" t="s">
        <v>614</v>
      </c>
    </row>
    <row r="6" spans="1:15" ht="16.5">
      <c r="A6" s="7" t="s">
        <v>163</v>
      </c>
      <c r="B6" s="10">
        <v>27.42</v>
      </c>
      <c r="C6" s="9" t="s">
        <v>623</v>
      </c>
      <c r="D6" s="10">
        <v>-7148439</v>
      </c>
      <c r="E6" s="21">
        <v>41.1</v>
      </c>
      <c r="F6" s="11">
        <v>84.5</v>
      </c>
      <c r="G6" s="3" t="s">
        <v>613</v>
      </c>
      <c r="H6" s="3" t="s">
        <v>164</v>
      </c>
      <c r="I6" s="4">
        <v>44827</v>
      </c>
      <c r="J6" t="s">
        <v>614</v>
      </c>
    </row>
    <row r="7" spans="1:15">
      <c r="A7" s="7" t="s">
        <v>175</v>
      </c>
      <c r="B7" s="10">
        <v>6.13</v>
      </c>
      <c r="C7" s="9" t="s">
        <v>624</v>
      </c>
      <c r="D7" s="10">
        <v>2135786</v>
      </c>
      <c r="E7" s="19">
        <v>36.65</v>
      </c>
      <c r="F7" s="11">
        <v>19.5</v>
      </c>
      <c r="G7" s="18" t="s">
        <v>625</v>
      </c>
      <c r="H7" s="3" t="s">
        <v>52</v>
      </c>
      <c r="I7" s="4">
        <v>44193</v>
      </c>
      <c r="J7" t="s">
        <v>626</v>
      </c>
    </row>
    <row r="8" spans="1:15">
      <c r="A8" s="7" t="s">
        <v>224</v>
      </c>
      <c r="B8" s="10">
        <v>0.08</v>
      </c>
      <c r="C8" s="9" t="s">
        <v>627</v>
      </c>
      <c r="D8" s="10">
        <v>63548</v>
      </c>
      <c r="E8" s="19">
        <v>45.27</v>
      </c>
      <c r="F8" s="2">
        <v>46.8</v>
      </c>
      <c r="G8" s="18" t="s">
        <v>616</v>
      </c>
      <c r="H8" s="3" t="s">
        <v>52</v>
      </c>
      <c r="I8" s="4">
        <v>44407</v>
      </c>
      <c r="J8" t="s">
        <v>617</v>
      </c>
    </row>
    <row r="9" spans="1:15" ht="24.75">
      <c r="A9" s="7" t="s">
        <v>238</v>
      </c>
      <c r="B9" s="10">
        <v>1.05</v>
      </c>
      <c r="C9" s="9" t="s">
        <v>628</v>
      </c>
      <c r="D9" s="10">
        <v>401554</v>
      </c>
      <c r="E9" s="19">
        <v>31.25</v>
      </c>
      <c r="F9" s="2">
        <v>9.4</v>
      </c>
      <c r="G9" s="3" t="s">
        <v>613</v>
      </c>
      <c r="H9" s="3" t="s">
        <v>61</v>
      </c>
      <c r="I9" s="4">
        <v>44181</v>
      </c>
      <c r="J9" t="s">
        <v>614</v>
      </c>
    </row>
    <row r="10" spans="1:15">
      <c r="A10" s="7" t="s">
        <v>240</v>
      </c>
      <c r="B10" s="10">
        <v>2.0699999999999998</v>
      </c>
      <c r="C10" s="9" t="s">
        <v>629</v>
      </c>
      <c r="D10" s="10">
        <v>-194862</v>
      </c>
      <c r="E10" s="19">
        <v>29.14</v>
      </c>
      <c r="F10" s="11">
        <v>68.599999999999994</v>
      </c>
      <c r="G10" s="3" t="s">
        <v>613</v>
      </c>
      <c r="H10" s="3" t="s">
        <v>52</v>
      </c>
      <c r="I10" s="4">
        <v>44393</v>
      </c>
      <c r="J10" t="s">
        <v>614</v>
      </c>
    </row>
    <row r="11" spans="1:15" ht="16.5">
      <c r="A11" s="24" t="s">
        <v>242</v>
      </c>
      <c r="B11" s="8">
        <v>1.2</v>
      </c>
      <c r="C11" s="9" t="s">
        <v>630</v>
      </c>
      <c r="D11" s="10">
        <v>-386232</v>
      </c>
      <c r="E11" s="19">
        <v>26.13</v>
      </c>
      <c r="F11" s="11">
        <v>85.1</v>
      </c>
      <c r="G11" s="17" t="s">
        <v>619</v>
      </c>
      <c r="H11" s="3" t="s">
        <v>52</v>
      </c>
      <c r="I11" s="4">
        <v>44183</v>
      </c>
      <c r="J11" t="s">
        <v>620</v>
      </c>
    </row>
    <row r="12" spans="1:15">
      <c r="A12" s="7" t="s">
        <v>277</v>
      </c>
      <c r="B12" s="10">
        <v>0.03</v>
      </c>
      <c r="C12" s="9" t="s">
        <v>631</v>
      </c>
      <c r="D12" s="12" t="s">
        <v>611</v>
      </c>
      <c r="E12" s="20" t="s">
        <v>612</v>
      </c>
      <c r="F12" s="11">
        <v>94.5</v>
      </c>
      <c r="G12" s="18" t="s">
        <v>616</v>
      </c>
      <c r="H12" s="5" t="s">
        <v>61</v>
      </c>
      <c r="I12" s="13">
        <v>43808</v>
      </c>
      <c r="J12" t="s">
        <v>617</v>
      </c>
    </row>
    <row r="13" spans="1:15" ht="24.75">
      <c r="A13" s="7" t="s">
        <v>310</v>
      </c>
      <c r="B13" s="10">
        <v>0.67</v>
      </c>
      <c r="C13" s="9" t="s">
        <v>632</v>
      </c>
      <c r="D13" s="12" t="s">
        <v>611</v>
      </c>
      <c r="E13" s="20" t="s">
        <v>612</v>
      </c>
      <c r="F13" s="11">
        <v>97</v>
      </c>
      <c r="G13" s="5" t="s">
        <v>613</v>
      </c>
      <c r="H13" s="5" t="s">
        <v>52</v>
      </c>
      <c r="I13" s="13">
        <v>44509</v>
      </c>
      <c r="J13" t="s">
        <v>614</v>
      </c>
    </row>
    <row r="14" spans="1:15" ht="24.75">
      <c r="A14" s="7" t="s">
        <v>312</v>
      </c>
      <c r="B14" s="10">
        <v>6.76</v>
      </c>
      <c r="C14" s="9" t="s">
        <v>633</v>
      </c>
      <c r="D14" s="12" t="s">
        <v>611</v>
      </c>
      <c r="E14" s="20" t="s">
        <v>612</v>
      </c>
      <c r="F14" s="11">
        <v>65.3</v>
      </c>
      <c r="G14" s="3" t="s">
        <v>613</v>
      </c>
      <c r="H14" s="3" t="s">
        <v>52</v>
      </c>
      <c r="I14" s="4">
        <v>44085</v>
      </c>
      <c r="J14" t="s">
        <v>614</v>
      </c>
    </row>
    <row r="15" spans="1:15">
      <c r="A15" s="7" t="s">
        <v>316</v>
      </c>
      <c r="B15" s="10">
        <v>3.11</v>
      </c>
      <c r="C15" s="9" t="s">
        <v>634</v>
      </c>
      <c r="D15" s="10">
        <v>2196014</v>
      </c>
      <c r="E15" s="19">
        <v>33.83</v>
      </c>
      <c r="F15" s="11">
        <v>10.4</v>
      </c>
      <c r="G15" s="3" t="s">
        <v>613</v>
      </c>
      <c r="H15" s="3" t="s">
        <v>245</v>
      </c>
      <c r="I15" s="4">
        <v>42713</v>
      </c>
      <c r="J15" t="s">
        <v>614</v>
      </c>
    </row>
    <row r="16" spans="1:15">
      <c r="A16" s="22" t="s">
        <v>100</v>
      </c>
      <c r="B16" s="10">
        <v>65.2</v>
      </c>
      <c r="C16" s="9" t="s">
        <v>635</v>
      </c>
      <c r="D16" s="10">
        <v>-15649415</v>
      </c>
      <c r="E16" s="19">
        <v>16.5</v>
      </c>
      <c r="F16" s="11">
        <v>79.400000000000006</v>
      </c>
      <c r="G16" s="14" t="s">
        <v>613</v>
      </c>
      <c r="H16" s="5" t="s">
        <v>52</v>
      </c>
      <c r="I16" s="4">
        <v>44497</v>
      </c>
      <c r="J16" t="s">
        <v>614</v>
      </c>
    </row>
    <row r="17" spans="1:10">
      <c r="A17" s="11" t="s">
        <v>636</v>
      </c>
      <c r="B17" s="10">
        <v>0.52</v>
      </c>
      <c r="C17" s="9" t="s">
        <v>637</v>
      </c>
      <c r="D17" s="10">
        <v>8902829</v>
      </c>
      <c r="E17" s="19">
        <v>35.24</v>
      </c>
      <c r="F17" s="11">
        <v>34.9</v>
      </c>
      <c r="G17" s="14" t="s">
        <v>613</v>
      </c>
      <c r="H17" s="5" t="s">
        <v>52</v>
      </c>
      <c r="I17" s="13">
        <v>44410</v>
      </c>
      <c r="J17" t="s">
        <v>614</v>
      </c>
    </row>
    <row r="18" spans="1:10">
      <c r="A18" s="7" t="s">
        <v>139</v>
      </c>
      <c r="B18" s="10">
        <v>0.18</v>
      </c>
      <c r="C18" s="9" t="s">
        <v>637</v>
      </c>
      <c r="D18" s="12" t="s">
        <v>611</v>
      </c>
      <c r="E18" s="20" t="s">
        <v>612</v>
      </c>
      <c r="F18" s="11">
        <v>88.1</v>
      </c>
      <c r="G18" s="16" t="s">
        <v>616</v>
      </c>
      <c r="H18" s="3" t="s">
        <v>61</v>
      </c>
      <c r="I18" s="4">
        <v>44748</v>
      </c>
      <c r="J18" t="s">
        <v>617</v>
      </c>
    </row>
    <row r="19" spans="1:10" ht="24.75">
      <c r="A19" s="7" t="s">
        <v>119</v>
      </c>
      <c r="B19" s="10">
        <v>0.9</v>
      </c>
      <c r="C19" s="9" t="s">
        <v>638</v>
      </c>
      <c r="D19" s="10">
        <v>-43804</v>
      </c>
      <c r="E19" s="19">
        <v>33.020000000000003</v>
      </c>
      <c r="F19" s="15"/>
      <c r="G19" s="16"/>
      <c r="H19" s="3" t="s">
        <v>52</v>
      </c>
      <c r="I19" s="4">
        <v>44194</v>
      </c>
      <c r="J19" t="s">
        <v>639</v>
      </c>
    </row>
    <row r="20" spans="1:10">
      <c r="A20" s="7" t="s">
        <v>318</v>
      </c>
      <c r="B20" s="10">
        <v>2.93</v>
      </c>
      <c r="C20" s="9" t="s">
        <v>640</v>
      </c>
      <c r="D20" s="10">
        <v>801020</v>
      </c>
      <c r="E20" s="19">
        <v>33.08</v>
      </c>
      <c r="F20" s="11">
        <v>30.4</v>
      </c>
      <c r="G20" s="23"/>
      <c r="H20" s="3" t="s">
        <v>52</v>
      </c>
      <c r="I20" s="4">
        <v>44463</v>
      </c>
      <c r="J20" t="s">
        <v>641</v>
      </c>
    </row>
  </sheetData>
  <conditionalFormatting sqref="G2:G20">
    <cfRule type="containsText" dxfId="1" priority="1" operator="containsText" text="Yes">
      <formula>NOT(ISERROR(SEARCH("Yes",G2)))</formula>
    </cfRule>
    <cfRule type="containsText" dxfId="0" priority="2" operator="containsText" text="No">
      <formula>NOT(ISERROR(SEARCH("No",G2)))</formula>
    </cfRule>
  </conditionalFormatting>
  <hyperlinks>
    <hyperlink ref="O1" r:id="rId1" xr:uid="{A1625B1F-4603-4C81-92EF-380425CE5EC7}"/>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6e15595e-aef0-4233-b25e-f6458efbc9ba">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64EBBAFDD59EBB43958D4E5C6BE95E5C" ma:contentTypeVersion="15" ma:contentTypeDescription="Create a new document." ma:contentTypeScope="" ma:versionID="b6452b2cf337cb23ba76d4ad788ca44a">
  <xsd:schema xmlns:xsd="http://www.w3.org/2001/XMLSchema" xmlns:xs="http://www.w3.org/2001/XMLSchema" xmlns:p="http://schemas.microsoft.com/office/2006/metadata/properties" xmlns:ns2="6e15595e-aef0-4233-b25e-f6458efbc9ba" xmlns:ns3="6e456998-5bfd-4d11-ab8a-1d29c3184cba" targetNamespace="http://schemas.microsoft.com/office/2006/metadata/properties" ma:root="true" ma:fieldsID="d8b8a698fb8440a35475f80d8a461032" ns2:_="" ns3:_="">
    <xsd:import namespace="6e15595e-aef0-4233-b25e-f6458efbc9ba"/>
    <xsd:import namespace="6e456998-5bfd-4d11-ab8a-1d29c3184cba"/>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2:MediaServiceDateTaken" minOccurs="0"/>
                <xsd:element ref="ns2:MediaServiceGenerationTime" minOccurs="0"/>
                <xsd:element ref="ns2:MediaServiceEventHashCode" minOccurs="0"/>
                <xsd:element ref="ns3:SharedWithUsers" minOccurs="0"/>
                <xsd:element ref="ns3:SharedWithDetails" minOccurs="0"/>
                <xsd:element ref="ns2:MediaLengthInSeconds"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e15595e-aef0-4233-b25e-f6458efbc9b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0e960af4-01f6-4f5c-9dc6-429073b4700e" ma:termSetId="09814cd3-568e-fe90-9814-8d621ff8fb84" ma:anchorId="fba54fb3-c3e1-fe81-a776-ca4b69148c4d" ma:open="true" ma:isKeyword="false">
      <xsd:complexType>
        <xsd:sequence>
          <xsd:element ref="pc:Terms" minOccurs="0" maxOccurs="1"/>
        </xsd:sequence>
      </xsd:complex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e456998-5bfd-4d11-ab8a-1d29c3184cba"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5B4B6A2-52A0-4EB6-BAB9-33BC78884E94}">
  <ds:schemaRefs>
    <ds:schemaRef ds:uri="http://schemas.microsoft.com/office/2006/metadata/properties"/>
    <ds:schemaRef ds:uri="http://schemas.microsoft.com/office/infopath/2007/PartnerControls"/>
    <ds:schemaRef ds:uri="6e15595e-aef0-4233-b25e-f6458efbc9ba"/>
  </ds:schemaRefs>
</ds:datastoreItem>
</file>

<file path=customXml/itemProps2.xml><?xml version="1.0" encoding="utf-8"?>
<ds:datastoreItem xmlns:ds="http://schemas.openxmlformats.org/officeDocument/2006/customXml" ds:itemID="{1CE15A9D-0909-4B0F-A8D5-4AF5FFF47D0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e15595e-aef0-4233-b25e-f6458efbc9ba"/>
    <ds:schemaRef ds:uri="6e456998-5bfd-4d11-ab8a-1d29c3184cb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BBF3A2E-68ED-4969-AE2D-929FD15FAA5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vt:i4>
      </vt:variant>
    </vt:vector>
  </HeadingPairs>
  <TitlesOfParts>
    <vt:vector size="6" baseType="lpstr">
      <vt:lpstr>READ ME</vt:lpstr>
      <vt:lpstr>Summary Measure</vt:lpstr>
      <vt:lpstr>Summary Country </vt:lpstr>
      <vt:lpstr>All Measures</vt:lpstr>
      <vt:lpstr>crosschek CBS report</vt:lpstr>
      <vt:lpstr>cleanerCooking</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Katherine Manchester</dc:creator>
  <cp:keywords/>
  <dc:description/>
  <cp:lastModifiedBy>Katherine Manchester</cp:lastModifiedBy>
  <cp:revision/>
  <dcterms:created xsi:type="dcterms:W3CDTF">2022-10-11T14:05:41Z</dcterms:created>
  <dcterms:modified xsi:type="dcterms:W3CDTF">2026-05-11T20:48:25Z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0x01010064EBBAFDD59EBB43958D4E5C6BE95E5C</vt:lpwstr>
  </property>
</Properties>
</file>